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240" yWindow="360" windowWidth="14955" windowHeight="8130"/>
  </bookViews>
  <sheets>
    <sheet name="DIETA INFANTIL 1" sheetId="4" r:id="flId1"/>
    <sheet name="DIETA MUJER 2" sheetId="11" r:id="flId2"/>
    <sheet name="DIETA HOMBRE 3" sheetId="12" r:id="flId3"/>
    <sheet name="HIPOGLUCIDA MUJER 45" sheetId="13" r:id="flId4"/>
    <sheet name="HIPOSODICA HOMBRE 45" sheetId="14" r:id="flId5"/>
    <sheet name="DIETA BLANDA" sheetId="15" r:id="flId6"/>
    <sheet name="GUIA AQ" sheetId="10" r:id="flId7"/>
  </sheets>
  <definedNames>
    <definedName name="__Adecuacion__">'DIETA INFANTIL 1'!$F$126:$M$126</definedName>
    <definedName name="__Alimento__">'DIETA INFANTIL 1'!$18:$18</definedName>
    <definedName name="__Comida__">'DIETA INFANTIL 1'!$16:$36</definedName>
    <definedName name="__MAIN__">'DIETA INFANTIL 1'!$12:$130</definedName>
    <definedName name="__Preparacion__">'DIETA INFANTIL 1'!$17:$20</definedName>
    <definedName name="__Recomendacion__">'DIETA INFANTIL 1'!$F$125:$M$125</definedName>
    <definedName name="__Total__">'DIETA INFANTIL 1'!$K$124:$P$126</definedName>
    <definedName name="_xlnm.Print_Area" localSheetId="0">'DIETA INFANTIL 1'!$A$1:$P$135</definedName>
    <definedName name="_xlnm.Print_Area" localSheetId="6">'GUIA AQ'!$A$1:$I$103</definedName>
    <definedName name="__Adecuacion__" localSheetId="1">'DIETA MUJER 2'!$F$118:$M$118</definedName>
    <definedName name="__Alimento__" localSheetId="1">'DIETA MUJER 2'!$18:$18</definedName>
    <definedName name="__Comida__" localSheetId="1">'DIETA MUJER 2'!$16:$38</definedName>
    <definedName name="__MAIN__" localSheetId="1">'DIETA MUJER 2'!$12:$122</definedName>
    <definedName name="__Preparacion__" localSheetId="1">'DIETA MUJER 2'!$17:$19</definedName>
    <definedName name="__Recomendacion__" localSheetId="1">'DIETA MUJER 2'!$F$117:$M$117</definedName>
    <definedName name="__Total__" localSheetId="1">'DIETA MUJER 2'!$K$116:$P$118</definedName>
    <definedName name="_xlnm.Print_Area" localSheetId="1">'DIETA MUJER 2'!$A$1:$P$127</definedName>
    <definedName name="__Adecuacion__" localSheetId="2">'DIETA HOMBRE 3'!$F$147:$M$147</definedName>
    <definedName name="__Alimento__" localSheetId="2">'DIETA HOMBRE 3'!$18:$18</definedName>
    <definedName name="__Comida__" localSheetId="2">'DIETA HOMBRE 3'!$16:$38</definedName>
    <definedName name="__MAIN__" localSheetId="2">'DIETA HOMBRE 3'!$12:$151</definedName>
    <definedName name="__Preparacion__" localSheetId="2">'DIETA HOMBRE 3'!$17:$19</definedName>
    <definedName name="__Recomendacion__" localSheetId="2">'DIETA HOMBRE 3'!$F$146:$M$146</definedName>
    <definedName name="__Total__" localSheetId="2">'DIETA HOMBRE 3'!$K$145:$P$147</definedName>
    <definedName name="_xlnm.Print_Area" localSheetId="2">'DIETA HOMBRE 3'!$A$1:$P$156</definedName>
    <definedName name="__Adecuacion__" localSheetId="3">'HIPOGLUCIDA MUJER 45'!$F$152:$M$152</definedName>
    <definedName name="__Alimento__" localSheetId="3">'HIPOGLUCIDA MUJER 45'!$18:$18</definedName>
    <definedName name="__Comida__" localSheetId="3">'HIPOGLUCIDA MUJER 45'!$16:$35</definedName>
    <definedName name="__MAIN__" localSheetId="3">'HIPOGLUCIDA MUJER 45'!$12:$156</definedName>
    <definedName name="__Preparacion__" localSheetId="3">'HIPOGLUCIDA MUJER 45'!$17:$19</definedName>
    <definedName name="__Recomendacion__" localSheetId="3">'HIPOGLUCIDA MUJER 45'!$F$151:$M$151</definedName>
    <definedName name="__Total__" localSheetId="3">'HIPOGLUCIDA MUJER 45'!$K$150:$P$152</definedName>
    <definedName name="_xlnm.Print_Area" localSheetId="3">'HIPOGLUCIDA MUJER 45'!$A$1:$P$161</definedName>
    <definedName name="__Adecuacion__" localSheetId="4">'HIPOSODICA HOMBRE 45'!$F$151:$M$151</definedName>
    <definedName name="__Alimento__" localSheetId="4">'HIPOSODICA HOMBRE 45'!$18:$18</definedName>
    <definedName name="__Comida__" localSheetId="4">'HIPOSODICA HOMBRE 45'!$16:$37</definedName>
    <definedName name="__MAIN__" localSheetId="4">'HIPOSODICA HOMBRE 45'!$12:$155</definedName>
    <definedName name="__Preparacion__" localSheetId="4">'HIPOSODICA HOMBRE 45'!$17:$20</definedName>
    <definedName name="__Recomendacion__" localSheetId="4">'HIPOSODICA HOMBRE 45'!$F$150:$M$150</definedName>
    <definedName name="__Total__" localSheetId="4">'HIPOSODICA HOMBRE 45'!$K$149:$P$151</definedName>
    <definedName name="_xlnm.Print_Area" localSheetId="4">'HIPOSODICA HOMBRE 45'!$A$1:$P$160</definedName>
    <definedName name="__Adecuacion__" localSheetId="5">'DIETA BLANDA'!$F$124:$M$124</definedName>
    <definedName name="__Alimento__" localSheetId="5">'DIETA BLANDA'!$18:$18</definedName>
    <definedName name="__Comida__" localSheetId="5">'DIETA BLANDA'!$16:$35</definedName>
    <definedName name="__MAIN__" localSheetId="5">'DIETA BLANDA'!$12:$128</definedName>
    <definedName name="__Preparacion__" localSheetId="5">'DIETA BLANDA'!$17:$20</definedName>
    <definedName name="__Recomendacion__" localSheetId="5">'DIETA BLANDA'!$F$123:$M$123</definedName>
    <definedName name="__Total__" localSheetId="5">'DIETA BLANDA'!$K$122:$P$124</definedName>
    <definedName name="_xlnm.Print_Area" localSheetId="5">'DIETA BLANDA'!$A$1:$P$133</definedName>
  </definedNames>
</workbook>
</file>

<file path=xl/sharedStrings.xml><?xml version="1.0" encoding="utf-8"?>
<sst xmlns="http://schemas.openxmlformats.org/spreadsheetml/2006/main" count="928" uniqueCount="276">
  <si>
    <t>Calorías</t>
  </si>
  <si>
    <t>Proteínas</t>
  </si>
  <si>
    <t>Grasa</t>
  </si>
  <si>
    <t>Carboh.</t>
  </si>
  <si>
    <t>Calcio</t>
  </si>
  <si>
    <t>Hierro</t>
  </si>
  <si>
    <t>Zinc</t>
  </si>
  <si>
    <t>Vit. A</t>
  </si>
  <si>
    <t>gr</t>
  </si>
  <si>
    <t>mgr</t>
  </si>
  <si>
    <t>ER</t>
  </si>
  <si>
    <t>Kcal</t>
  </si>
  <si>
    <t>Proteina</t>
  </si>
  <si>
    <t>Lípidos</t>
  </si>
  <si>
    <t>CHO</t>
  </si>
  <si>
    <t xml:space="preserve">RECOMENDACIONES DIARIAS 
(EDAD)</t>
  </si>
  <si>
    <t>% ADECUACION</t>
  </si>
  <si>
    <t>:</t>
  </si>
  <si>
    <t>PREPARACION</t>
  </si>
  <si>
    <t>INGREDIENTES</t>
  </si>
  <si>
    <t>PESO BRUTO
gr o cc</t>
  </si>
  <si>
    <t>PESO NETO
gr o cc</t>
  </si>
  <si>
    <t>UNIDAD DE MEDIDA (COMPRA)</t>
  </si>
  <si>
    <t>COSTO UNIDAD DE MEDIDA</t>
  </si>
  <si>
    <t>COSTO PORCION</t>
  </si>
  <si>
    <t>$</t>
  </si>
  <si>
    <t>gr o cc</t>
  </si>
  <si>
    <t>NUTRIENTES</t>
  </si>
  <si>
    <t xml:space="preserve">RECOMENDACIONES DIARIAS   (EDAD)</t>
  </si>
  <si>
    <t>Nutricionista Dietista ICBF</t>
  </si>
  <si>
    <t>T.P.</t>
  </si>
  <si>
    <t>AQ 01 V-06-2010</t>
  </si>
  <si>
    <t>GRUPO DE EDAD</t>
  </si>
  <si>
    <t xml:space="preserve">Afro ____    Raizal ___    ROM ___</t>
  </si>
  <si>
    <t xml:space="preserve">GUIA DE DILIGENCIAMIENTO  </t>
  </si>
  <si>
    <t>PROGRAMA - PROYECTO</t>
  </si>
  <si>
    <t>SUB-PROYECTO</t>
  </si>
  <si>
    <t>GRUPO ETNICO</t>
  </si>
  <si>
    <t>Papa común</t>
  </si>
  <si>
    <t>Cebolla</t>
  </si>
  <si>
    <t>Tomate</t>
  </si>
  <si>
    <t>Papa Guisada</t>
  </si>
  <si>
    <t>Aceite</t>
  </si>
  <si>
    <t>Sal</t>
  </si>
  <si>
    <t>La siguiente guia le permitirá tener claridad sobre la informaciòn que debe ser consignada en cada uno de los espacios contenidos en el formato de Ciclos de Menus - Análisis Químico</t>
  </si>
  <si>
    <t xml:space="preserve">Debe registrarse el grupo de edad para el cual se está realizando el análisis químico del ciclo de menús.  Este debe corresponder con lo establecido en las Guias Alimentarias para la Población Colombiana, así: 6-11 meses, 1 - 3 años 11 meses, 4-6 años 11 meses, 7-12 años 11 meses, 13-17 años 11 meses</t>
  </si>
  <si>
    <t>PESO NETO</t>
  </si>
  <si>
    <t>PESO BRUTO</t>
  </si>
  <si>
    <t xml:space="preserve">Se refiere al aporte de calorías y nutrientes de cada alimento que componen cada preparación del menú analizado.  Se registra el aporte de Calorías, Proteína, Grasa, Carbohidratos, Calcio, Hierro, Zinc y Vitamina A, que contiene la parte comestible (peso neto)</t>
  </si>
  <si>
    <t>Kilos</t>
  </si>
  <si>
    <t>Libras</t>
  </si>
  <si>
    <t>Litros</t>
  </si>
  <si>
    <t xml:space="preserve">Para efectos del ejemplo, se incluyen los aliños, condimentos y grasas necesarios para la papa guisada.  Estos ingredientes se deben cuantificar y analizar en el espacio generado para ello</t>
  </si>
  <si>
    <t>APORTE NUTRIENTES MENU</t>
  </si>
  <si>
    <r>
      <rPr>
        <b/>
        <sz val="11"/>
        <color auto="1"/>
        <rFont val="Arial"/>
        <family val="2"/>
      </rPr>
      <t>Peso Neto</t>
    </r>
    <r>
      <rPr>
        <sz val="11"/>
        <color auto="1"/>
        <rFont val="Arial"/>
        <family val="2"/>
      </rPr>
      <t xml:space="preserve">: Se registra el peso del alimento libre de la parte no comestible; es decir, desprovisto de cáscara, semilla, hueso y en general de todo el material que no sea utilizado para el consumo.  Es el valor con base en el cual se realiza el análisis químico de aporte nutricional</t>
    </r>
  </si>
  <si>
    <r>
      <rPr>
        <b/>
        <sz val="11"/>
        <color auto="1"/>
        <rFont val="Arial"/>
        <family val="2"/>
      </rPr>
      <t>Peso Bruto</t>
    </r>
    <r>
      <rPr>
        <sz val="11"/>
        <color auto="1"/>
        <rFont val="Arial"/>
        <family val="2"/>
      </rPr>
      <t>: Se registra el peso total del alimento natural, incluyendo cáscara, semilla, hueso, etc., considerando la parte comestible y no comestible, por grupo de edad</t>
    </r>
  </si>
  <si>
    <t xml:space="preserve">El Análisis Químico permitirá determinar el aporte nutricional de cada menú, por grupo de edad, así como calcular el porcentaje de adecuación y por ende, el cumplimiento a lo establecido en la Minuta Patrón.  Adicionalmente, permite cuantificar el costo del menú (alimentos) para cada grupo de edad, permitiendo definir ajustes o modificaciones para ajustarse al presupuesto y dar respuesta a un criterio nutricional definido</t>
  </si>
  <si>
    <t xml:space="preserve">Marcar con una X si el Análisis Químico es para un grupo étnico específico o a población sin pertenencia étnica.  En el caso de atención a población indígena, se debe registrar el nombre de la Etnia a atender</t>
  </si>
  <si>
    <r>
      <t>Registrar el nombre del proyecto</t>
    </r>
    <r>
      <rPr>
        <sz val="11"/>
        <color auto="1"/>
        <rFont val="Zurich BT"/>
      </rPr>
      <t xml:space="preserve"> o programa de acuerdo con la Estructura Programática Vigente</t>
    </r>
  </si>
  <si>
    <r>
      <t>Registrar el nombre de la preparación, cuyo ingrediente principal corresponda al grupo de alimentos establec</t>
    </r>
    <r>
      <rPr>
        <sz val="11"/>
        <color auto="1"/>
        <rFont val="Zurich BT"/>
      </rPr>
      <t>ido</t>
    </r>
  </si>
  <si>
    <r>
      <t>Registrar los ingredientes que s</t>
    </r>
    <r>
      <rPr>
        <sz val="11"/>
        <color auto="1"/>
        <rFont val="Zurich BT"/>
      </rPr>
      <t>e requieren para desarrollar la preparación</t>
    </r>
  </si>
  <si>
    <r>
      <t>Registrar el costo promedio por unidad de compra usual del alimento, al interior del programa (libras, ki</t>
    </r>
    <r>
      <rPr>
        <sz val="11"/>
        <color auto="1"/>
        <rFont val="Zurich BT"/>
      </rPr>
      <t>los, litros, etc) de acuerdo con el ciclo de compras establecido</t>
    </r>
  </si>
  <si>
    <t>Registrar el costo promedio por porción adquirida para la preparación; es decir, del peso bruto</t>
  </si>
  <si>
    <t>Registrar la unidad de compra usual del alimento (libras, kilos, litros, etc) de acuerdo con el ciclo de compras establecido</t>
  </si>
  <si>
    <t>TIEMPO DE COMIDA</t>
  </si>
  <si>
    <t xml:space="preserve">APORTE TOTAL DIARIO NUTRIENTES </t>
  </si>
  <si>
    <t>ALMUERZO</t>
  </si>
  <si>
    <t>Contiene el nombre del tiempo de comida al cual se hará referencia</t>
  </si>
  <si>
    <t xml:space="preserve">Se refiere a la sumatoria del total del aporte de calorías y nutrientes de los alimentos que componen el menú.  Se utiliza para Calorías, Proteína, Grasa, Carbohidratos, Calcio, Hierro, Zinc y Vitamina A.  Aplica para cada tiempo de comida y para el consolidado del día completo</t>
  </si>
  <si>
    <t xml:space="preserve">Se refiere al porcentaje de cumplimiento del aporte nutricional de la minuta patrón por tiempo de comida, frente a las recomendaciones nutricionales para el grupo de edad.  Aplica para cada tiempo de comida y para el consolidado del día completo</t>
  </si>
  <si>
    <t xml:space="preserve">Se refiere a la cantidad de calorías y nutrientes para el grupo de edad, de acuerdo con las recomendaciones vigentes para la población Colombiana.  Se registra el valor para Calorías, Proteína, Grasa, Carbohidratos, Calcio, Hierro, Zinc y Vitamina A, que se encuentran en la minuta patrón de cada modalidad, para el grupo de edad. Aplica para cada tiempo de comida y para el consolidado del día completo</t>
  </si>
  <si>
    <t>Nutricionista Dietista EAS</t>
  </si>
  <si>
    <t>Fecha de elaboración:______________</t>
  </si>
  <si>
    <t xml:space="preserve">Programa 
o Proyecto:</t>
  </si>
  <si>
    <t>Sub-Proyecto:</t>
  </si>
  <si>
    <t>Nombre EAS:</t>
  </si>
  <si>
    <t>GRUPO ÉTNICO :</t>
  </si>
  <si>
    <t xml:space="preserve">Indígena ___  (étnia _________)</t>
  </si>
  <si>
    <t>Sin pertenencia Étnica ____</t>
  </si>
  <si>
    <t>PREPARACIÓN</t>
  </si>
  <si>
    <t>COSTO PORCIÓN</t>
  </si>
  <si>
    <t>% ADECUACIÓN</t>
  </si>
  <si>
    <t>COSTO ALIMENTOS DEL MENÚ $</t>
  </si>
  <si>
    <t>COSTO ALIMENTOS DE LA RACIÓN $</t>
  </si>
  <si>
    <t>MENÚ: DIETA INFANTIL 1</t>
  </si>
  <si>
    <t>DESAYUNO</t>
  </si>
  <si>
    <t>APORTE NUTRIENTES DESAYUNO</t>
  </si>
  <si>
    <t>HUEVO REVUELTO</t>
  </si>
  <si>
    <t>Huevo entero</t>
  </si>
  <si>
    <t>Aceites</t>
  </si>
  <si>
    <t xml:space="preserve">AREPA </t>
  </si>
  <si>
    <t>Arepa redonda</t>
  </si>
  <si>
    <t>MANTEQUILLA</t>
  </si>
  <si>
    <t>Mantequilla</t>
  </si>
  <si>
    <t>MILO</t>
  </si>
  <si>
    <t>Milo</t>
  </si>
  <si>
    <t>Leche de Vaca - Pasteurizada</t>
  </si>
  <si>
    <t>Leche al 100%</t>
  </si>
  <si>
    <t>MEDIA MAÑANA</t>
  </si>
  <si>
    <t>APORTE NUTRIENTES MEDIA MAÑANA</t>
  </si>
  <si>
    <t>YOGURT</t>
  </si>
  <si>
    <t>Yogurt</t>
  </si>
  <si>
    <t>GALLETAS DE DULCE</t>
  </si>
  <si>
    <t>Galletas</t>
  </si>
  <si>
    <t>APORTE NUTRIENTES ALMUERZO</t>
  </si>
  <si>
    <t>SOPA DE PASTA</t>
  </si>
  <si>
    <t>Pastas alimenticias macarrones, espaguetis, conchitas, letras, fideos, etc.</t>
  </si>
  <si>
    <t>Arveja</t>
  </si>
  <si>
    <t>Zanahoria</t>
  </si>
  <si>
    <t>Cebolla común - tallo</t>
  </si>
  <si>
    <t>Carne de res - Semigorda ( Grasa entre el 14 y 20%)</t>
  </si>
  <si>
    <t>Porcion total en liquido 250 cc</t>
  </si>
  <si>
    <t>Alimento proteico</t>
  </si>
  <si>
    <t>Carne de res - Magra (Grasa inferior al 14%)</t>
  </si>
  <si>
    <t>ENSALADA DE LECHUGA</t>
  </si>
  <si>
    <t>Lechuga romana</t>
  </si>
  <si>
    <t>Cebolla cabezona</t>
  </si>
  <si>
    <t>Apio</t>
  </si>
  <si>
    <t>ARROZ BALNCO</t>
  </si>
  <si>
    <t>Arroz</t>
  </si>
  <si>
    <t>Energetico 2</t>
  </si>
  <si>
    <t>Papa común - tubérculo sin cáscara</t>
  </si>
  <si>
    <t>Bebida de fruta</t>
  </si>
  <si>
    <t>Mora de castilla</t>
  </si>
  <si>
    <t>Azúcar</t>
  </si>
  <si>
    <t>Postre</t>
  </si>
  <si>
    <t>Breva madura</t>
  </si>
  <si>
    <t>Manjar blanco</t>
  </si>
  <si>
    <t>MEDIA TARDE</t>
  </si>
  <si>
    <t>APORTE NUTRIENTES MEDIA TARDE</t>
  </si>
  <si>
    <t>Bebida lactea</t>
  </si>
  <si>
    <t>Kumis</t>
  </si>
  <si>
    <t>energetico</t>
  </si>
  <si>
    <t>COMIDA</t>
  </si>
  <si>
    <t>APORTE NUTRIENTES COMIDA</t>
  </si>
  <si>
    <t>Pollo</t>
  </si>
  <si>
    <t>Verdura o ensalada</t>
  </si>
  <si>
    <t>Habichuela</t>
  </si>
  <si>
    <t>Arveja verde</t>
  </si>
  <si>
    <t>Margarina</t>
  </si>
  <si>
    <t>Energetico 1</t>
  </si>
  <si>
    <t>Guayaba rosada</t>
  </si>
  <si>
    <t>MENÚ: DIETA MUJER 2</t>
  </si>
  <si>
    <t>FRESAS PICADAS</t>
  </si>
  <si>
    <t>Fresas</t>
  </si>
  <si>
    <t>CAFE CON LECHE</t>
  </si>
  <si>
    <t>Café</t>
  </si>
  <si>
    <t>TAJADA DE QUESO</t>
  </si>
  <si>
    <t>Queso semi-blando - Descremado</t>
  </si>
  <si>
    <t>PAN DE QUESO</t>
  </si>
  <si>
    <t>Pan de queso</t>
  </si>
  <si>
    <t>MERMELADA</t>
  </si>
  <si>
    <t>Mermeladas</t>
  </si>
  <si>
    <t>CREMA DE POLLO</t>
  </si>
  <si>
    <t>Calabaza</t>
  </si>
  <si>
    <t>Espinaca</t>
  </si>
  <si>
    <t>POLLO A LA PLANCHA</t>
  </si>
  <si>
    <t>ENSALADA DE TOMATE</t>
  </si>
  <si>
    <t>ARROZ CON ZANAHORIA</t>
  </si>
  <si>
    <t>YUCA DORADA</t>
  </si>
  <si>
    <t>Yuca blanca</t>
  </si>
  <si>
    <t>JUGO DE TOMATE</t>
  </si>
  <si>
    <t>Tomate de árbol</t>
  </si>
  <si>
    <t>MORAS CON QUESO</t>
  </si>
  <si>
    <t>CREMA DE ESPINACAS</t>
  </si>
  <si>
    <t xml:space="preserve">CARNE  EN BISTEK</t>
  </si>
  <si>
    <t>HABICHUELAS CON ARVEJA</t>
  </si>
  <si>
    <t>ARROZ BLANCO</t>
  </si>
  <si>
    <t>PAPAS AL PEREJIL</t>
  </si>
  <si>
    <t>Perejil</t>
  </si>
  <si>
    <t>SORBETE DE CURUBA</t>
  </si>
  <si>
    <t>Curuba</t>
  </si>
  <si>
    <t>MENÚ: DIETA HOMBRE 3</t>
  </si>
  <si>
    <t>Fruta</t>
  </si>
  <si>
    <t>Bebida con leche</t>
  </si>
  <si>
    <t>Jamón</t>
  </si>
  <si>
    <t>Derivado de cereal</t>
  </si>
  <si>
    <t>Pan blanco</t>
  </si>
  <si>
    <t>Acompañante</t>
  </si>
  <si>
    <t>Sopa o crema</t>
  </si>
  <si>
    <t>Durena de arveja</t>
  </si>
  <si>
    <t>Carne de res - Costilla</t>
  </si>
  <si>
    <t>Bagre</t>
  </si>
  <si>
    <t>Ensalada o verdura</t>
  </si>
  <si>
    <t>Coliflor</t>
  </si>
  <si>
    <t>Cereal</t>
  </si>
  <si>
    <t>Tuberculo</t>
  </si>
  <si>
    <t>Hartón verde</t>
  </si>
  <si>
    <t>Maracuyá</t>
  </si>
  <si>
    <t>Bebida caliente en leche</t>
  </si>
  <si>
    <t>Nescafé</t>
  </si>
  <si>
    <t>Empanada de guiso</t>
  </si>
  <si>
    <t>Auyama</t>
  </si>
  <si>
    <t>Rábano rojo</t>
  </si>
  <si>
    <t>MENÚ: HIPOGLUCIDA MUJER 45</t>
  </si>
  <si>
    <t>TAJADA DE PAPAYA</t>
  </si>
  <si>
    <t>Papaya</t>
  </si>
  <si>
    <t>CAFE CON LECHE DESCREMADA</t>
  </si>
  <si>
    <t>Leche, baja en grasa, fluida 2% de grasa lactea, con adición de vitamina A</t>
  </si>
  <si>
    <t>Consmir sin azúcar o Endulzar con aspartame</t>
  </si>
  <si>
    <t>CUAJADA</t>
  </si>
  <si>
    <t>Cuajada</t>
  </si>
  <si>
    <t>PAN INTEGRAL</t>
  </si>
  <si>
    <t>Pan integral</t>
  </si>
  <si>
    <t>FRESAS CON AVENA Y QUESO</t>
  </si>
  <si>
    <t>Avena nacional</t>
  </si>
  <si>
    <t>Fruta picada con queso rallado y espolvorear avena</t>
  </si>
  <si>
    <t>SOPA DE CEBADA PERLADA</t>
  </si>
  <si>
    <t>Cebada perlada</t>
  </si>
  <si>
    <t>porcion a servir de 300cc</t>
  </si>
  <si>
    <t>PESCADO A LA PLANCHA</t>
  </si>
  <si>
    <t>Cabrilla, Róbalo, Pargo rojo, etc</t>
  </si>
  <si>
    <t>metodo de coccion: a la plancha</t>
  </si>
  <si>
    <t>ENSALADA VERDE</t>
  </si>
  <si>
    <t>Adicionar vinagre y sal al gusto</t>
  </si>
  <si>
    <t>CRIOLLAS DORADAS</t>
  </si>
  <si>
    <t>Papa criolla</t>
  </si>
  <si>
    <t>CAFÉ CON LECHE</t>
  </si>
  <si>
    <t>Sin azúcar o endulzar con aspartame</t>
  </si>
  <si>
    <t>CREMA DE APIO</t>
  </si>
  <si>
    <t>porcion a servir 300cc</t>
  </si>
  <si>
    <t>POLLO EN GUISO</t>
  </si>
  <si>
    <t>preparacion: pollo con guiso</t>
  </si>
  <si>
    <t>PEPINOS</t>
  </si>
  <si>
    <t>Pepino de rellenar</t>
  </si>
  <si>
    <t>MADURO AL HORNO</t>
  </si>
  <si>
    <t>Hartón maduro</t>
  </si>
  <si>
    <t>JUGO DE GUAYABA</t>
  </si>
  <si>
    <t>sin azúcar o endulzar con aspartame</t>
  </si>
  <si>
    <t>TRASNOCHO</t>
  </si>
  <si>
    <t>LECHE CALIENTE</t>
  </si>
  <si>
    <t xml:space="preserve">GALLETAS </t>
  </si>
  <si>
    <t>APORTE NUTRIENTES TRASNOCHO</t>
  </si>
  <si>
    <t>MENÚ: HIPOSODICA HOMBRE 45</t>
  </si>
  <si>
    <t>FRUTA O BEBIDA DE FRUTA</t>
  </si>
  <si>
    <t>Melón común</t>
  </si>
  <si>
    <t>fruta picada</t>
  </si>
  <si>
    <t>BEBIDA EN LECHE</t>
  </si>
  <si>
    <t>PROTEICO</t>
  </si>
  <si>
    <t>No quesos maduros</t>
  </si>
  <si>
    <t>DERIVADO DE CEREAL</t>
  </si>
  <si>
    <t>LACTEO</t>
  </si>
  <si>
    <t xml:space="preserve">FRUTA </t>
  </si>
  <si>
    <t>SOPA O CREMA</t>
  </si>
  <si>
    <t>no adicionar sal. sazonar con tomillo, laurel o cilantro</t>
  </si>
  <si>
    <t>no adicione sal. sazone con laurel y tomillo</t>
  </si>
  <si>
    <t>ENSALADA O VERDURA</t>
  </si>
  <si>
    <t>no adicione sal. sazone con tomillo. laurel o cilantro</t>
  </si>
  <si>
    <t>CEREAL</t>
  </si>
  <si>
    <t>no adicionar sal</t>
  </si>
  <si>
    <t>TUBERCULO</t>
  </si>
  <si>
    <t>Papa común - tubérculo con cáscara</t>
  </si>
  <si>
    <t>JUGO DE FRUTA</t>
  </si>
  <si>
    <t>POSTRE (fruta)</t>
  </si>
  <si>
    <t>Pera</t>
  </si>
  <si>
    <t xml:space="preserve">BEBIDA </t>
  </si>
  <si>
    <t>Arepa plana delgada</t>
  </si>
  <si>
    <t>no adicionar sal. sazonar con tomillo laurel o cilantro</t>
  </si>
  <si>
    <t>adicionar gotas de limon</t>
  </si>
  <si>
    <t>Mango</t>
  </si>
  <si>
    <t>POSTRE</t>
  </si>
  <si>
    <t>Durazno amarillo</t>
  </si>
  <si>
    <t>MENÚ: DIETA BLANDA</t>
  </si>
  <si>
    <t>BEBIDA DE FRUTA</t>
  </si>
  <si>
    <t>Fruta no acidas</t>
  </si>
  <si>
    <t>de soda, sin cremas</t>
  </si>
  <si>
    <t>ofrecer este alimento solo una vez por semana</t>
  </si>
  <si>
    <t>FRUTA</t>
  </si>
  <si>
    <t>Prepara en pure o compota</t>
  </si>
  <si>
    <t>porcion a servir de 250cc</t>
  </si>
  <si>
    <t>ofrecer molido</t>
  </si>
  <si>
    <t xml:space="preserve">CEREAL </t>
  </si>
  <si>
    <t>ofrecer en pure</t>
  </si>
  <si>
    <t>VERDURA COCIDA</t>
  </si>
  <si>
    <t>Las preparaciones deben tener presentacion licuadas, en pure o desflecadas segun el caso</t>
  </si>
  <si>
    <t>La consistencia de las preparaciones debe ser blanda, liquida, o pure.</t>
  </si>
</sst>
</file>

<file path=xl/styles.xml><?xml version="1.0" encoding="utf-8"?>
<styleSheet xmlns="http://schemas.openxmlformats.org/spreadsheetml/2006/main">
  <numFmts count="3">
    <numFmt numFmtId="164" formatCode="0.0%"/>
    <numFmt numFmtId="165" formatCode="0.0"/>
    <numFmt numFmtId="166" formatCode="_([$$-240A]\ * #,##0.00_);_([$$-240A]\ * \(#,##0.00\);_([$$-240A]\ * &quot;-&quot;??_);_(@_)"/>
  </numFmts>
  <fonts count="37">
    <font>
      <sz val="10"/>
      <color auto="1"/>
      <name val="Arial"/>
    </font>
    <font>
      <sz val="10"/>
      <color indexed="8"/>
      <name val="Zurich BT"/>
      <family val="2"/>
    </font>
    <font>
      <sz val="10"/>
      <color indexed="9"/>
      <name val="Zurich BT"/>
      <family val="2"/>
    </font>
    <font>
      <sz val="10"/>
      <color indexed="17"/>
      <name val="Zurich BT"/>
      <family val="2"/>
    </font>
    <font>
      <b/>
      <sz val="10"/>
      <color indexed="52"/>
      <name val="Zurich BT"/>
      <family val="2"/>
    </font>
    <font>
      <b/>
      <sz val="10"/>
      <color indexed="9"/>
      <name val="Zurich BT"/>
      <family val="2"/>
    </font>
    <font>
      <sz val="10"/>
      <color indexed="52"/>
      <name val="Zurich BT"/>
      <family val="2"/>
    </font>
    <font>
      <b/>
      <sz val="11"/>
      <color indexed="56"/>
      <name val="Zurich BT"/>
      <family val="2"/>
    </font>
    <font>
      <sz val="10"/>
      <color indexed="62"/>
      <name val="Zurich BT"/>
      <family val="2"/>
    </font>
    <font>
      <sz val="10"/>
      <color indexed="20"/>
      <name val="Zurich BT"/>
      <family val="2"/>
    </font>
    <font>
      <sz val="10"/>
      <color auto="1"/>
      <name val="Arial"/>
      <family val="2"/>
    </font>
    <font>
      <sz val="10"/>
      <color indexed="60"/>
      <name val="Zurich BT"/>
      <family val="2"/>
    </font>
    <font>
      <sz val="10"/>
      <color auto="1"/>
      <name val="Arial"/>
      <family val="2"/>
    </font>
    <font>
      <sz val="11"/>
      <color indexed="8"/>
      <name val="Calibri"/>
      <family val="2"/>
    </font>
    <font>
      <b/>
      <sz val="10"/>
      <color indexed="63"/>
      <name val="Zurich BT"/>
      <family val="2"/>
    </font>
    <font>
      <sz val="10"/>
      <color indexed="10"/>
      <name val="Zurich BT"/>
      <family val="2"/>
    </font>
    <font>
      <i/>
      <sz val="10"/>
      <color indexed="23"/>
      <name val="Zurich BT"/>
      <family val="2"/>
    </font>
    <font>
      <b/>
      <sz val="18"/>
      <color indexed="56"/>
      <name val="Cambria"/>
      <family val="2"/>
    </font>
    <font>
      <b/>
      <sz val="15"/>
      <color indexed="56"/>
      <name val="Zurich BT"/>
      <family val="2"/>
    </font>
    <font>
      <b/>
      <sz val="13"/>
      <color indexed="56"/>
      <name val="Zurich BT"/>
      <family val="2"/>
    </font>
    <font>
      <b/>
      <sz val="10"/>
      <color indexed="8"/>
      <name val="Zurich BT"/>
      <family val="2"/>
    </font>
    <font>
      <b/>
      <sz val="12"/>
      <color auto="1"/>
      <name val="Arial"/>
      <family val="2"/>
    </font>
    <font>
      <b/>
      <sz val="12"/>
      <color auto="1"/>
      <name val="Zurich LtCn BT"/>
    </font>
    <font>
      <b/>
      <sz val="10"/>
      <color auto="1"/>
      <name val="Arial"/>
      <family val="2"/>
    </font>
    <font>
      <b/>
      <sz val="14"/>
      <color auto="1"/>
      <name val="Arial"/>
      <family val="2"/>
    </font>
    <font>
      <b/>
      <sz val="14"/>
      <color indexed="10"/>
      <name val="Arial"/>
      <family val="2"/>
    </font>
    <font>
      <b/>
      <sz val="14"/>
      <color indexed="17"/>
      <name val="Arial"/>
      <family val="2"/>
    </font>
    <font>
      <b/>
      <sz val="11"/>
      <color auto="1"/>
      <name val="Arial"/>
      <family val="2"/>
    </font>
    <font>
      <sz val="11"/>
      <color auto="1"/>
      <name val="Arial"/>
      <family val="2"/>
    </font>
    <font>
      <sz val="10"/>
      <color auto="1"/>
      <name val="Zurich BT"/>
    </font>
    <font>
      <sz val="8"/>
      <color auto="1"/>
      <name val="Zurich BT"/>
    </font>
    <font>
      <sz val="8"/>
      <color auto="1"/>
      <name val="Arial"/>
      <family val="2"/>
    </font>
    <font>
      <sz val="9"/>
      <color auto="1"/>
      <name val="Arial"/>
      <family val="2"/>
    </font>
    <font>
      <b/>
      <sz val="9"/>
      <color auto="1"/>
      <name val="Arial"/>
      <family val="2"/>
    </font>
    <font>
      <b/>
      <sz val="9"/>
      <color indexed="10"/>
      <name val="Tahoma"/>
      <family val="2"/>
    </font>
    <font>
      <sz val="11"/>
      <color auto="1"/>
      <name val="Zurich BT"/>
    </font>
    <font>
      <sz val="11"/>
      <color theme="1"/>
      <name val="Calibri"/>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auto="1"/>
      </patternFill>
    </fill>
    <fill>
      <patternFill patternType="solid">
        <fgColor indexed="47"/>
        <bgColor auto="1"/>
      </patternFill>
    </fill>
    <fill>
      <patternFill patternType="solid">
        <fgColor indexed="22"/>
        <bgColor auto="1"/>
      </patternFill>
    </fill>
    <fill>
      <patternFill patternType="solid">
        <fgColor theme="2"/>
        <bgColor auto="1"/>
      </patternFill>
    </fill>
    <fill>
      <patternFill patternType="solid">
        <fgColor theme="0"/>
        <bgColor auto="1"/>
      </patternFill>
    </fill>
    <fill>
      <patternFill patternType="solid">
        <fgColor tint="0.599993896298105" theme="9"/>
        <bgColor auto="1"/>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style="medium">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top/>
      <bottom style="thin">
        <color auto="1"/>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top/>
      <bottom style="medium">
        <color auto="1"/>
      </bottom>
      <diagonal/>
    </border>
    <border>
      <left/>
      <right/>
      <top style="thin">
        <color auto="1"/>
      </top>
      <bottom/>
      <diagonal/>
    </border>
  </borders>
  <cellStyleXfs count="83">
    <xf fontId="0" numFmtId="0" fillId="0" borderId="0"/>
    <xf applyNumberFormat="0" applyBorder="0" applyAlignment="0" applyProtection="0" fontId="1" numFmtId="0" fillId="2" borderId="0"/>
    <xf applyNumberFormat="0" applyBorder="0" applyAlignment="0" applyProtection="0" fontId="1" numFmtId="0" fillId="3" borderId="0"/>
    <xf applyNumberFormat="0" applyBorder="0" applyAlignment="0" applyProtection="0" fontId="1" numFmtId="0" fillId="4" borderId="0"/>
    <xf applyNumberFormat="0" applyBorder="0" applyAlignment="0" applyProtection="0" fontId="1" numFmtId="0" fillId="5" borderId="0"/>
    <xf applyNumberFormat="0" applyBorder="0" applyAlignment="0" applyProtection="0" fontId="1" numFmtId="0" fillId="6" borderId="0"/>
    <xf applyNumberFormat="0" applyBorder="0" applyAlignment="0" applyProtection="0" fontId="1" numFmtId="0" fillId="7" borderId="0"/>
    <xf applyNumberFormat="0" applyBorder="0" applyAlignment="0" applyProtection="0" fontId="1" numFmtId="0" fillId="8" borderId="0"/>
    <xf applyNumberFormat="0" applyBorder="0" applyAlignment="0" applyProtection="0" fontId="1" numFmtId="0" fillId="9" borderId="0"/>
    <xf applyNumberFormat="0" applyBorder="0" applyAlignment="0" applyProtection="0" fontId="1" numFmtId="0" fillId="10" borderId="0"/>
    <xf applyNumberFormat="0" applyBorder="0" applyAlignment="0" applyProtection="0" fontId="1" numFmtId="0" fillId="5" borderId="0"/>
    <xf applyNumberFormat="0" applyBorder="0" applyAlignment="0" applyProtection="0" fontId="1" numFmtId="0" fillId="8" borderId="0"/>
    <xf applyNumberFormat="0" applyBorder="0" applyAlignment="0" applyProtection="0" fontId="1" numFmtId="0" fillId="11" borderId="0"/>
    <xf applyNumberFormat="0" applyBorder="0" applyAlignment="0" applyProtection="0" fontId="2" numFmtId="0" fillId="12" borderId="0"/>
    <xf applyNumberFormat="0" applyBorder="0" applyAlignment="0" applyProtection="0" fontId="2" numFmtId="0" fillId="9" borderId="0"/>
    <xf applyNumberFormat="0" applyBorder="0" applyAlignment="0" applyProtection="0" fontId="2" numFmtId="0" fillId="10" borderId="0"/>
    <xf applyNumberFormat="0" applyBorder="0" applyAlignment="0" applyProtection="0" fontId="2" numFmtId="0" fillId="13" borderId="0"/>
    <xf applyNumberFormat="0" applyBorder="0" applyAlignment="0" applyProtection="0" fontId="2" numFmtId="0" fillId="14" borderId="0"/>
    <xf applyNumberFormat="0" applyBorder="0" applyAlignment="0" applyProtection="0" fontId="2" numFmtId="0" fillId="15" borderId="0"/>
    <xf applyNumberFormat="0" applyBorder="0" applyAlignment="0" applyProtection="0" fontId="3" numFmtId="0" fillId="4" borderId="0"/>
    <xf applyNumberFormat="0" applyAlignment="0" applyProtection="0" fontId="4" numFmtId="0" fillId="16" borderId="1"/>
    <xf applyNumberFormat="0" applyAlignment="0" applyProtection="0" fontId="5" numFmtId="0" fillId="17" borderId="2"/>
    <xf applyNumberFormat="0" applyFill="0" applyAlignment="0" applyProtection="0" fontId="6" numFmtId="0" fillId="0" borderId="3"/>
    <xf applyNumberFormat="0" applyFill="0" applyBorder="0" applyAlignment="0" applyProtection="0" fontId="7" numFmtId="0" fillId="0" borderId="0"/>
    <xf applyNumberFormat="0" applyBorder="0" applyAlignment="0" applyProtection="0" fontId="2" numFmtId="0" fillId="18" borderId="0"/>
    <xf applyNumberFormat="0" applyBorder="0" applyAlignment="0" applyProtection="0" fontId="2" numFmtId="0" fillId="19" borderId="0"/>
    <xf applyNumberFormat="0" applyBorder="0" applyAlignment="0" applyProtection="0" fontId="2" numFmtId="0" fillId="20" borderId="0"/>
    <xf applyNumberFormat="0" applyBorder="0" applyAlignment="0" applyProtection="0" fontId="2" numFmtId="0" fillId="13" borderId="0"/>
    <xf applyNumberFormat="0" applyBorder="0" applyAlignment="0" applyProtection="0" fontId="2" numFmtId="0" fillId="14" borderId="0"/>
    <xf applyNumberFormat="0" applyBorder="0" applyAlignment="0" applyProtection="0" fontId="2" numFmtId="0" fillId="21" borderId="0"/>
    <xf applyNumberFormat="0" applyAlignment="0" applyProtection="0" fontId="8" numFmtId="0" fillId="7" borderId="1"/>
    <xf applyNumberFormat="0" applyBorder="0" applyAlignment="0" applyProtection="0" fontId="9" numFmtId="0" fillId="3" borderId="0"/>
    <xf applyNumberFormat="0" applyBorder="0" applyAlignment="0" applyProtection="0" fontId="11" numFmtId="0" fillId="22" borderId="0"/>
    <xf fontId="10" numFmtId="0" fillId="0" borderId="0"/>
    <xf fontId="10" numFmtId="0" fillId="0" borderId="0"/>
    <xf fontId="10" numFmtId="0" fillId="0" borderId="0"/>
    <xf fontId="10" numFmtId="0" fillId="0" borderId="0"/>
    <xf fontId="10" numFmtId="0" fillId="0" borderId="0"/>
    <xf fontId="10" numFmtId="0" fillId="0" borderId="0"/>
    <xf fontId="12" numFmtId="0" fillId="0" borderId="0"/>
    <xf fontId="12" numFmtId="0" fillId="0" borderId="0"/>
    <xf fontId="36" numFmtId="0" fillId="0" borderId="0"/>
    <xf fontId="10" numFmtId="0" fillId="0" borderId="0"/>
    <xf fontId="10" numFmtId="0" fillId="0" borderId="0"/>
    <xf fontId="10" numFmtId="0" fillId="0" borderId="0"/>
    <xf fontId="10" numFmtId="0" fillId="0" borderId="0"/>
    <xf fontId="10" numFmtId="0" fillId="0" borderId="0"/>
    <xf fontId="10" numFmtId="0" fillId="0" borderId="0"/>
    <xf fontId="10" numFmtId="0" fillId="0" borderId="0"/>
    <xf fontId="10" numFmtId="0" fillId="0" borderId="0"/>
    <xf fontId="10" numFmtId="0" fillId="0" borderId="0"/>
    <xf fontId="10" numFmtId="0" fillId="0" borderId="0"/>
    <xf fontId="10" numFmtId="0" fillId="0" borderId="0"/>
    <xf fontId="10" numFmtId="0" fillId="0" borderId="0"/>
    <xf fontId="12" numFmtId="0" fillId="0" borderId="0"/>
    <xf fontId="12" numFmtId="0" fillId="0" borderId="0"/>
    <xf fontId="13" numFmtId="0" fillId="0" borderId="0"/>
    <xf fontId="13" numFmtId="0" fillId="0" borderId="0"/>
    <xf fontId="13" numFmtId="0" fillId="0" borderId="0"/>
    <xf fontId="13" numFmtId="0" fillId="0" borderId="0"/>
    <xf fontId="13" numFmtId="0" fillId="0" borderId="0"/>
    <xf fontId="10" numFmtId="0" fillId="0" borderId="0"/>
    <xf fontId="13" numFmtId="0" fillId="0" borderId="0"/>
    <xf fontId="10" numFmtId="0" fillId="0" borderId="0"/>
    <xf fontId="10" numFmtId="0" fillId="0" borderId="0"/>
    <xf fontId="10" numFmtId="0" fillId="0" borderId="0"/>
    <xf fontId="10" numFmtId="0" fillId="0" borderId="0"/>
    <xf fontId="10" numFmtId="0" fillId="0" borderId="0"/>
    <xf fontId="10" numFmtId="0" fillId="0" borderId="0"/>
    <xf fontId="29" numFmtId="0" fillId="0" borderId="0"/>
    <xf applyNumberFormat="0" applyFont="0" applyAlignment="0" applyProtection="0" fontId="10" numFmtId="0" fillId="23" borderId="4"/>
    <xf applyNumberFormat="0" applyAlignment="0" applyProtection="0" fontId="14" numFmtId="0" fillId="16" borderId="5"/>
    <xf applyNumberFormat="0" applyFill="0" applyBorder="0" applyAlignment="0" applyProtection="0" fontId="15" numFmtId="0" fillId="0" borderId="0"/>
    <xf applyNumberFormat="0" applyFill="0" applyBorder="0" applyAlignment="0" applyProtection="0" fontId="16" numFmtId="0" fillId="0" borderId="0"/>
    <xf applyNumberFormat="0" applyFill="0" applyBorder="0" applyAlignment="0" applyProtection="0" fontId="17" numFmtId="0" fillId="0" borderId="0"/>
    <xf applyNumberFormat="0" applyFill="0" applyAlignment="0" applyProtection="0" fontId="18" numFmtId="0" fillId="0" borderId="6"/>
    <xf applyNumberFormat="0" applyFill="0" applyAlignment="0" applyProtection="0" fontId="19" numFmtId="0" fillId="0" borderId="7"/>
    <xf applyNumberFormat="0" applyFill="0" applyAlignment="0" applyProtection="0" fontId="7" numFmtId="0" fillId="0" borderId="8"/>
    <xf applyNumberFormat="0" applyFill="0" applyAlignment="0" applyProtection="0" fontId="20" numFmtId="0" fillId="0" borderId="9"/>
    <xf fontId="10" numFmtId="0" fillId="0" borderId="0"/>
    <xf fontId="10" numFmtId="0" fillId="0" borderId="0"/>
    <xf fontId="10" numFmtId="0" fillId="0" borderId="0"/>
    <xf fontId="10" numFmtId="0" fillId="0" borderId="0"/>
  </cellStyleXfs>
  <cellXfs count="207">
    <xf fontId="0" numFmtId="0" fillId="0" borderId="0" xfId="0"/>
    <xf applyFont="1" applyFill="1" applyBorder="1" applyAlignment="1" fontId="24" numFmtId="0" fillId="24" borderId="0" xfId="0">
      <alignment vertical="center" wrapText="1"/>
    </xf>
    <xf applyFont="1" applyFill="1" applyBorder="1" applyAlignment="1" fontId="28" numFmtId="0" fillId="24" borderId="0" xfId="0">
      <alignment vertical="center" wrapText="1"/>
    </xf>
    <xf applyFont="1" applyFill="1" applyBorder="1" applyAlignment="1" fontId="28" numFmtId="0" fillId="24" borderId="0" xfId="0">
      <alignment horizontal="left" vertical="center" wrapText="1"/>
    </xf>
    <xf applyFont="1" applyFill="1" applyAlignment="1" fontId="22" numFmtId="0" fillId="24" borderId="0" xfId="0">
      <alignment horizontal="center" vertical="center" wrapText="1"/>
    </xf>
    <xf applyFont="1" applyFill="1" fontId="12" numFmtId="0" fillId="24" borderId="0" xfId="69"/>
    <xf applyFont="1" applyFill="1" applyBorder="1" applyAlignment="1" fontId="21" numFmtId="0" fillId="24" borderId="0" xfId="0">
      <alignment vertical="center" wrapText="1"/>
    </xf>
    <xf applyFont="1" applyFill="1" applyBorder="1" applyAlignment="1" fontId="21" numFmtId="0" fillId="24" borderId="0" xfId="0">
      <alignment horizontal="right" vertical="center" wrapText="1"/>
    </xf>
    <xf applyFill="1" applyAlignment="1" fontId="0" numFmtId="0" fillId="24" borderId="0" xfId="0">
      <alignment horizontal="center" vertical="center" wrapText="1"/>
    </xf>
    <xf applyFont="1" applyFill="1" applyAlignment="1" fontId="23" numFmtId="0" fillId="24" borderId="0" xfId="0">
      <alignment horizontal="center" vertical="center" wrapText="1"/>
    </xf>
    <xf applyFont="1" applyFill="1" applyBorder="1" applyAlignment="1" fontId="25" numFmtId="0" fillId="24" borderId="0" xfId="0">
      <alignment horizontal="center" vertical="center" wrapText="1"/>
    </xf>
    <xf applyFont="1" applyFill="1" applyBorder="1" applyAlignment="1" fontId="12" numFmtId="0" fillId="24" borderId="10" xfId="69">
      <alignment horizontal="center"/>
    </xf>
    <xf applyFont="1" applyFill="1" applyBorder="1" applyAlignment="1" fontId="26" numFmtId="0" fillId="24" borderId="0" xfId="0">
      <alignment vertical="center" wrapText="1"/>
    </xf>
    <xf applyFont="1" applyFill="1" applyBorder="1" applyAlignment="1" fontId="12" numFmtId="0" fillId="24" borderId="11" xfId="69"/>
    <xf applyFont="1" applyFill="1" applyBorder="1" applyAlignment="1" fontId="12" numFmtId="0" fillId="24" borderId="12" xfId="69"/>
    <xf applyFont="1" applyFill="1" applyBorder="1" applyAlignment="1" fontId="12" numFmtId="0" fillId="24" borderId="13" xfId="69"/>
    <xf applyFont="1" applyFill="1" applyBorder="1" applyAlignment="1" fontId="12" numFmtId="0" fillId="24" borderId="14" xfId="69">
      <alignment horizontal="center"/>
    </xf>
    <xf applyFont="1" applyFill="1" applyBorder="1" applyAlignment="1" fontId="12" numFmtId="0" fillId="24" borderId="15" xfId="69"/>
    <xf applyFont="1" applyFill="1" applyAlignment="1" fontId="12" numFmtId="0" fillId="24" borderId="0" xfId="69">
      <alignment vertical="center" wrapText="1"/>
    </xf>
    <xf applyFont="1" applyFill="1" applyBorder="1" applyAlignment="1" fontId="23" numFmtId="0" fillId="25" borderId="16" xfId="0">
      <alignment horizontal="center" vertical="center" wrapText="1"/>
    </xf>
    <xf applyFont="1" applyFill="1" applyBorder="1" applyAlignment="1" fontId="12" numFmtId="0" fillId="25" borderId="17" xfId="0"/>
    <xf applyFont="1" applyFill="1" applyBorder="1" applyAlignment="1" fontId="23" numFmtId="0" fillId="25" borderId="18" xfId="0">
      <alignment horizontal="center" vertical="center" wrapText="1"/>
    </xf>
    <xf applyFont="1" applyFill="1" applyAlignment="1" fontId="12" numFmtId="0" fillId="24" borderId="0" xfId="69"/>
    <xf applyFont="1" applyFill="1" applyBorder="1" applyAlignment="1" fontId="21" numFmtId="0" fillId="24" borderId="0" xfId="0">
      <alignment vertical="center"/>
    </xf>
    <xf applyFont="1" applyFill="1" applyBorder="1" applyAlignment="1" fontId="28" numFmtId="0" fillId="24" borderId="0" xfId="0">
      <alignment vertical="center"/>
    </xf>
    <xf applyFont="1" applyFill="1" applyBorder="1" applyAlignment="1" fontId="28" numFmtId="0" fillId="24" borderId="0" xfId="0">
      <alignment horizontal="left" vertical="center"/>
    </xf>
    <xf applyFont="1" applyFill="1" applyBorder="1" applyAlignment="1" fontId="28" numFmtId="0" fillId="24" borderId="0" xfId="0">
      <alignment vertical="top" wrapText="1"/>
    </xf>
    <xf applyFill="1" applyAlignment="1" fontId="0" numFmtId="0" fillId="24" borderId="0" xfId="0">
      <alignment wrapText="1"/>
    </xf>
    <xf applyNumberFormat="1" applyFont="1" applyFill="1" applyBorder="1" applyAlignment="1" fontId="34" numFmtId="164" fillId="24" borderId="0" xfId="0">
      <alignment horizontal="center" vertical="center" wrapText="1"/>
    </xf>
    <xf applyFont="1" applyFill="1" applyBorder="1" applyAlignment="1" fontId="32" numFmtId="0" fillId="24" borderId="0" xfId="0">
      <alignment vertical="center" wrapText="1"/>
    </xf>
    <xf applyNumberFormat="1" applyFont="1" applyBorder="1" applyAlignment="1" fontId="33" numFmtId="2" fillId="0" borderId="19" xfId="0">
      <alignment vertical="center" wrapText="1"/>
    </xf>
    <xf applyNumberFormat="1" applyFont="1" applyFill="1" applyBorder="1" applyAlignment="1" fontId="33" numFmtId="1" fillId="0" borderId="11" xfId="0">
      <alignment horizontal="center"/>
    </xf>
    <xf applyNumberFormat="1" applyFont="1" applyFill="1" applyBorder="1" applyAlignment="1" fontId="33" numFmtId="165" fillId="0" borderId="11" xfId="0">
      <alignment horizontal="center"/>
    </xf>
    <xf applyNumberFormat="1" applyFont="1" applyFill="1" applyBorder="1" applyAlignment="1" fontId="33" numFmtId="2" fillId="0" borderId="19" xfId="0">
      <alignment vertical="center" wrapText="1"/>
    </xf>
    <xf applyNumberFormat="1" applyFont="1" applyFill="1" applyBorder="1" applyAlignment="1" fontId="33" numFmtId="1" fillId="0" borderId="11" xfId="0">
      <alignment horizontal="center" vertical="center" wrapText="1"/>
    </xf>
    <xf applyNumberFormat="1" applyFont="1" applyFill="1" applyBorder="1" applyAlignment="1" fontId="33" numFmtId="165" fillId="0" borderId="11" xfId="0">
      <alignment horizontal="center" vertical="center" wrapText="1"/>
    </xf>
    <xf applyNumberFormat="1" applyFont="1" applyFill="1" applyBorder="1" applyAlignment="1" fontId="33" numFmtId="9" fillId="0" borderId="11" xfId="0">
      <alignment horizontal="center"/>
    </xf>
    <xf applyNumberFormat="1" applyFont="1" applyFill="1" applyBorder="1" applyAlignment="1" fontId="33" numFmtId="164" fillId="0" borderId="11" xfId="0">
      <alignment horizontal="center"/>
    </xf>
    <xf applyFont="1" applyFill="1" applyBorder="1" applyAlignment="1" fontId="12" numFmtId="0" fillId="24" borderId="0" xfId="69">
      <alignment horizontal="left"/>
    </xf>
    <xf applyFont="1" applyFill="1" applyBorder="1" applyAlignment="1" fontId="12" numFmtId="0" fillId="24" borderId="20" xfId="69"/>
    <xf applyFont="1" applyFill="1" applyBorder="1" applyAlignment="1" fontId="12" numFmtId="0" fillId="24" borderId="0" xfId="69">
      <alignment horizontal="center"/>
    </xf>
    <xf applyFont="1" applyFill="1" applyBorder="1" applyAlignment="1" fontId="12" numFmtId="0" fillId="24" borderId="0" xfId="69"/>
    <xf applyFont="1" applyFill="1" applyBorder="1" applyAlignment="1" fontId="12" numFmtId="0" fillId="24" borderId="21" xfId="69"/>
    <xf applyFont="1" applyFill="1" applyBorder="1" applyAlignment="1" fontId="12" numFmtId="0" fillId="24" borderId="22" xfId="69"/>
    <xf applyFont="1" applyFill="1" applyBorder="1" applyAlignment="1" fontId="12" numFmtId="0" fillId="24" borderId="23" xfId="69">
      <alignment horizontal="center"/>
    </xf>
    <xf applyFont="1" applyFill="1" applyBorder="1" applyAlignment="1" fontId="12" numFmtId="0" fillId="24" borderId="24" xfId="69"/>
    <xf applyFont="1" applyFill="1" applyBorder="1" applyAlignment="1" fontId="12" numFmtId="0" fillId="24" borderId="25" xfId="69">
      <alignment horizontal="center"/>
    </xf>
    <xf applyFont="1" applyFill="1" applyBorder="1" applyAlignment="1" fontId="12" numFmtId="0" fillId="24" borderId="26" xfId="69"/>
    <xf applyFont="1" applyFill="1" applyBorder="1" applyAlignment="1" fontId="12" numFmtId="0" fillId="24" borderId="21" xfId="69">
      <alignment horizontal="center"/>
    </xf>
    <xf applyFill="1" applyBorder="1" applyAlignment="1" fontId="0" numFmtId="0" fillId="24" borderId="0" xfId="0">
      <alignment wrapText="1"/>
    </xf>
    <xf applyFont="1" applyFill="1" applyBorder="1" applyAlignment="1" fontId="23" numFmtId="0" fillId="25" borderId="27" xfId="0">
      <alignment horizontal="center" vertical="center" wrapText="1"/>
    </xf>
    <xf applyFont="1" applyFill="1" applyBorder="1" applyAlignment="1" fontId="23" numFmtId="0" fillId="25" borderId="28" xfId="0">
      <alignment horizontal="center" vertical="center" wrapText="1"/>
    </xf>
    <xf applyFont="1" applyFill="1" applyBorder="1" applyAlignment="1" fontId="12" numFmtId="0" fillId="25" borderId="29" xfId="0"/>
    <xf applyFont="1" applyFill="1" applyBorder="1" applyAlignment="1" fontId="23" numFmtId="0" fillId="25" borderId="17" xfId="0">
      <alignment horizontal="center" vertical="center" wrapText="1"/>
    </xf>
    <xf applyFont="1" applyFill="1" applyBorder="1" applyAlignment="1" fontId="23" numFmtId="0" fillId="25" borderId="30" xfId="0">
      <alignment horizontal="center" vertical="center" wrapText="1"/>
    </xf>
    <xf applyFont="1" applyFill="1" applyBorder="1" applyAlignment="1" fontId="23" numFmtId="0" fillId="24" borderId="0" xfId="69">
      <alignment vertical="center" wrapText="1"/>
    </xf>
    <xf applyFont="1" applyFill="1" applyBorder="1" applyAlignment="1" fontId="12" numFmtId="0" fillId="24" borderId="0" xfId="69">
      <alignment vertical="center" wrapText="1"/>
    </xf>
    <xf applyNumberFormat="1" applyFont="1" applyFill="1" applyBorder="1" applyAlignment="1" fontId="12" numFmtId="165" fillId="26" borderId="11" xfId="69">
      <alignment horizontal="center"/>
    </xf>
    <xf applyNumberFormat="1" applyFont="1" applyFill="1" applyBorder="1" applyAlignment="1" fontId="12" numFmtId="165" fillId="26" borderId="18" xfId="69">
      <alignment horizontal="center"/>
    </xf>
    <xf applyFont="1" applyFill="1" applyBorder="1" applyAlignment="1" fontId="12" numFmtId="0" fillId="26" borderId="18" xfId="69">
      <alignment horizontal="center"/>
    </xf>
    <xf applyFont="1" applyFill="1" applyBorder="1" applyAlignment="1" fontId="12" numFmtId="0" fillId="26" borderId="11" xfId="69">
      <alignment horizontal="center"/>
    </xf>
    <xf applyFont="1" applyFill="1" applyBorder="1" applyAlignment="1" fontId="12" numFmtId="0" fillId="26" borderId="16" xfId="69">
      <alignment horizontal="center"/>
    </xf>
    <xf applyFont="1" applyFill="1" applyBorder="1" applyAlignment="1" fontId="12" numFmtId="0" fillId="26" borderId="15" xfId="69">
      <alignment horizontal="center"/>
    </xf>
    <xf applyFont="1" applyFill="1" applyBorder="1" applyAlignment="1" fontId="12" numFmtId="0" fillId="26" borderId="23" xfId="69">
      <alignment horizontal="center"/>
    </xf>
    <xf applyFont="1" applyFill="1" applyBorder="1" applyAlignment="1" fontId="12" numFmtId="0" fillId="26" borderId="27" xfId="69">
      <alignment horizontal="center"/>
    </xf>
    <xf applyFont="1" applyFill="1" applyBorder="1" applyAlignment="1" fontId="12" numFmtId="0" fillId="26" borderId="25" xfId="69">
      <alignment horizontal="center"/>
    </xf>
    <xf applyFont="1" applyFill="1" applyBorder="1" applyAlignment="1" fontId="12" numFmtId="0" fillId="26" borderId="31" xfId="69">
      <alignment horizontal="left"/>
    </xf>
    <xf applyFont="1" applyFill="1" applyBorder="1" applyAlignment="1" fontId="12" numFmtId="0" fillId="26" borderId="32" xfId="69">
      <alignment horizontal="left"/>
    </xf>
    <xf applyFont="1" applyFill="1" applyBorder="1" applyAlignment="1" fontId="12" numFmtId="0" fillId="26" borderId="33" xfId="69">
      <alignment horizontal="left"/>
    </xf>
    <xf applyFont="1" applyFill="1" applyBorder="1" applyAlignment="1" fontId="33" numFmtId="0" fillId="25" borderId="16" xfId="0">
      <alignment horizontal="center" vertical="center" wrapText="1"/>
    </xf>
    <xf applyFont="1" applyFill="1" applyBorder="1" applyAlignment="1" fontId="33" numFmtId="0" fillId="25" borderId="34" xfId="0">
      <alignment horizontal="center" vertical="center" wrapText="1"/>
    </xf>
    <xf applyFont="1" applyFill="1" applyBorder="1" applyAlignment="1" fontId="33" numFmtId="0" fillId="25" borderId="18" xfId="0">
      <alignment horizontal="center" vertical="center" wrapText="1"/>
    </xf>
    <xf applyFont="1" applyFill="1" applyBorder="1" applyAlignment="1" fontId="33" numFmtId="0" fillId="25" borderId="35" xfId="0">
      <alignment horizontal="center" vertical="center" wrapText="1"/>
    </xf>
    <xf applyFont="1" applyFill="1" applyBorder="1" applyAlignment="1" fontId="28" numFmtId="0" fillId="24" borderId="0" xfId="0">
      <alignment horizontal="justify" vertical="center" wrapText="1"/>
    </xf>
    <xf applyFont="1" applyFill="1" applyBorder="1" applyAlignment="1" fontId="12" numFmtId="0" fillId="24" borderId="18" xfId="69">
      <alignment horizontal="center"/>
    </xf>
    <xf applyFont="1" applyFill="1" applyBorder="1" applyAlignment="1" fontId="23" numFmtId="0" fillId="25" borderId="11" xfId="0">
      <alignment horizontal="center" vertical="center" wrapText="1"/>
    </xf>
    <xf applyNumberFormat="1" applyFont="1" applyFill="1" applyBorder="1" applyAlignment="1" fontId="12" numFmtId="165" fillId="24" borderId="36" xfId="69">
      <alignment horizontal="center"/>
    </xf>
    <xf applyFont="1" applyFill="1" fontId="10" numFmtId="0" fillId="24" borderId="0" xfId="69"/>
    <xf applyFont="1" applyFill="1" applyBorder="1" applyAlignment="1" fontId="23" numFmtId="0" fillId="24" borderId="37" xfId="69">
      <alignment horizontal="center" vertical="center" wrapText="1"/>
    </xf>
    <xf applyFont="1" applyFill="1" applyBorder="1" applyAlignment="1" fontId="23" numFmtId="0" fillId="24" borderId="38" xfId="69">
      <alignment horizontal="center" vertical="center" wrapText="1"/>
    </xf>
    <xf applyFont="1" applyFill="1" applyBorder="1" applyAlignment="1" fontId="12" numFmtId="0" fillId="24" borderId="39" xfId="69">
      <alignment horizontal="center"/>
    </xf>
    <xf applyFont="1" applyFill="1" applyBorder="1" applyAlignment="1" fontId="12" numFmtId="0" fillId="24" borderId="17" xfId="69">
      <alignment horizontal="center"/>
    </xf>
    <xf applyFont="1" applyFill="1" applyBorder="1" fontId="12" numFmtId="0" fillId="24" borderId="39" xfId="69"/>
    <xf applyFont="1" applyFill="1" applyBorder="1" fontId="12" numFmtId="0" fillId="24" borderId="17" xfId="69"/>
    <xf applyFont="1" applyFill="1" applyBorder="1" applyAlignment="1" fontId="10" numFmtId="0" fillId="24" borderId="14" xfId="69">
      <alignment horizontal="center"/>
    </xf>
    <xf applyFont="1" applyFill="1" applyBorder="1" applyAlignment="1" fontId="10" numFmtId="0" fillId="24" borderId="15" xfId="69"/>
    <xf applyFont="1" applyFill="1" applyBorder="1" fontId="10" numFmtId="0" fillId="24" borderId="11" xfId="69"/>
    <xf applyFont="1" applyFill="1" applyBorder="1" applyAlignment="1" fontId="12" numFmtId="0" fillId="24" borderId="18" xfId="69"/>
    <xf applyFont="1" applyFill="1" applyBorder="1" applyAlignment="1" fontId="12" numFmtId="0" fillId="24" borderId="39" xfId="69"/>
    <xf applyFont="1" applyFill="1" applyBorder="1" applyAlignment="1" fontId="12" numFmtId="0" fillId="24" borderId="42" xfId="69"/>
    <xf applyFont="1" applyFill="1" applyBorder="1" applyAlignment="1" fontId="12" numFmtId="0" fillId="24" borderId="43" xfId="69">
      <alignment horizontal="center"/>
    </xf>
    <xf applyFont="1" applyFill="1" applyBorder="1" applyAlignment="1" fontId="12" numFmtId="0" fillId="24" borderId="17" xfId="69"/>
    <xf applyNumberFormat="1" applyFont="1" applyFill="1" applyBorder="1" applyAlignment="1" fontId="10" numFmtId="1" fillId="27" borderId="12" xfId="0">
      <alignment horizontal="center"/>
    </xf>
    <xf applyNumberFormat="1" applyFont="1" applyFill="1" applyBorder="1" applyAlignment="1" fontId="10" numFmtId="165" fillId="27" borderId="12" xfId="0">
      <alignment horizontal="center"/>
    </xf>
    <xf applyNumberFormat="1" applyFont="1" applyFill="1" applyBorder="1" applyAlignment="1" fontId="23" numFmtId="2" fillId="27" borderId="0" xfId="0">
      <alignment horizontal="center" vertical="center" wrapText="1"/>
    </xf>
    <xf applyNumberFormat="1" applyFont="1" applyFill="1" applyBorder="1" applyAlignment="1" fontId="21" numFmtId="164" fillId="27" borderId="0" xfId="0">
      <alignment horizontal="center"/>
    </xf>
    <xf applyFont="1" applyFill="1" applyBorder="1" applyAlignment="1" fontId="23" numFmtId="0" fillId="27" borderId="0" xfId="69">
      <alignment horizontal="center" vertical="center" wrapText="1"/>
    </xf>
    <xf applyNumberFormat="1" applyFont="1" applyFill="1" applyBorder="1" applyAlignment="1" fontId="12" numFmtId="166" fillId="27" borderId="0" xfId="69">
      <alignment horizontal="center" vertical="center"/>
    </xf>
    <xf applyNumberFormat="1" applyFont="1" applyFill="1" applyBorder="1" applyAlignment="1" fontId="10" numFmtId="9" fillId="27" borderId="0" xfId="0">
      <alignment horizontal="center"/>
    </xf>
    <xf applyNumberFormat="1" applyFont="1" applyFill="1" applyBorder="1" applyAlignment="1" fontId="10" numFmtId="1" fillId="27" borderId="11" xfId="0">
      <alignment horizontal="center" vertical="center" wrapText="1"/>
    </xf>
    <xf applyNumberFormat="1" applyFont="1" applyFill="1" applyBorder="1" applyAlignment="1" fontId="10" numFmtId="9" fillId="27" borderId="15" xfId="0">
      <alignment horizontal="center"/>
    </xf>
    <xf applyNumberFormat="1" applyFont="1" applyFill="1" applyBorder="1" applyAlignment="1" fontId="10" numFmtId="164" fillId="27" borderId="0" xfId="0">
      <alignment horizontal="center"/>
    </xf>
    <xf applyFont="1" applyFill="1" applyBorder="1" applyAlignment="1" fontId="10" numFmtId="0" fillId="24" borderId="16" xfId="69">
      <alignment horizontal="center" wrapText="1"/>
    </xf>
    <xf applyFont="1" applyFill="1" applyBorder="1" applyAlignment="1" fontId="10" numFmtId="0" fillId="24" borderId="36" xfId="69">
      <alignment horizontal="center" wrapText="1"/>
    </xf>
    <xf applyFont="1" applyFill="1" applyBorder="1" applyAlignment="1" fontId="10" numFmtId="0" fillId="24" borderId="16" xfId="69">
      <alignment horizontal="center"/>
    </xf>
    <xf applyFont="1" applyFill="1" applyBorder="1" applyAlignment="1" fontId="10" numFmtId="0" fillId="24" borderId="40" xfId="69">
      <alignment horizontal="center"/>
    </xf>
    <xf applyFont="1" applyFill="1" applyBorder="1" applyAlignment="1" fontId="10" numFmtId="0" fillId="24" borderId="16" xfId="69"/>
    <xf applyFont="1" applyFill="1" applyBorder="1" applyAlignment="1" fontId="10" numFmtId="0" fillId="24" borderId="18" xfId="69">
      <alignment horizontal="center"/>
    </xf>
    <xf applyFont="1" applyFill="1" applyBorder="1" applyAlignment="1" fontId="10" numFmtId="0" fillId="24" borderId="41" xfId="69">
      <alignment horizontal="center"/>
    </xf>
    <xf applyFont="1" applyFill="1" applyBorder="1" applyAlignment="1" fontId="10" numFmtId="0" fillId="24" borderId="18" xfId="69"/>
    <xf applyFont="1" applyFill="1" applyAlignment="1" fontId="12" numFmtId="0" fillId="24" borderId="0" xfId="69">
      <alignment horizontal="right"/>
    </xf>
    <xf applyFont="1" applyFill="1" applyBorder="1" applyAlignment="1" fontId="23" numFmtId="0" fillId="0" borderId="0" xfId="0">
      <alignment horizontal="center" vertical="center" wrapText="1"/>
    </xf>
    <xf applyFont="1" applyFill="1" applyBorder="1" applyAlignment="1" fontId="28" numFmtId="0" fillId="24" borderId="0" xfId="0">
      <alignment vertical="center" wrapText="1"/>
    </xf>
    <xf applyFont="1" applyFill="1" applyBorder="1" applyAlignment="1" fontId="24" numFmtId="0" fillId="24" borderId="0" xfId="0">
      <alignment vertical="center" wrapText="1"/>
    </xf>
    <xf applyFont="1" applyFill="1" fontId="10" numFmtId="0" fillId="24" borderId="0" xfId="69"/>
    <xf applyFont="1" applyFill="1" applyBorder="1" applyAlignment="1" fontId="21" numFmtId="0" fillId="24" borderId="0" xfId="0">
      <alignment vertical="center" wrapText="1"/>
    </xf>
    <xf applyNumberFormat="1" applyFont="1" applyFill="1" applyBorder="1" applyAlignment="1" fontId="12" numFmtId="166" fillId="27" borderId="49" xfId="69">
      <alignment horizontal="center" vertical="center"/>
    </xf>
    <xf applyNumberFormat="1" applyFont="1" applyFill="1" applyBorder="1" applyAlignment="1" fontId="12" numFmtId="166" fillId="27" borderId="50" xfId="69">
      <alignment horizontal="center" vertical="center"/>
    </xf>
    <xf applyNumberFormat="1" applyFont="1" applyFill="1" applyBorder="1" applyAlignment="1" fontId="12" numFmtId="166" fillId="27" borderId="30" xfId="69">
      <alignment horizontal="center" vertical="center"/>
    </xf>
    <xf applyNumberFormat="1" applyFont="1" applyFill="1" applyBorder="1" applyAlignment="1" fontId="10" numFmtId="166" fillId="28" borderId="49" xfId="69">
      <alignment horizontal="center" vertical="center"/>
    </xf>
    <xf applyNumberFormat="1" applyFont="1" applyFill="1" applyBorder="1" applyAlignment="1" fontId="12" numFmtId="166" fillId="28" borderId="50" xfId="69">
      <alignment horizontal="center" vertical="center"/>
    </xf>
    <xf applyNumberFormat="1" applyFont="1" applyFill="1" applyBorder="1" applyAlignment="1" fontId="12" numFmtId="166" fillId="28" borderId="30" xfId="69">
      <alignment horizontal="center" vertical="center"/>
    </xf>
    <xf applyFont="1" applyFill="1" applyBorder="1" applyAlignment="1" fontId="23" numFmtId="0" fillId="24" borderId="34" xfId="69">
      <alignment horizontal="center" vertical="center" wrapText="1"/>
    </xf>
    <xf applyFont="1" applyFill="1" applyBorder="1" applyAlignment="1" fontId="23" numFmtId="0" fillId="24" borderId="40" xfId="69">
      <alignment horizontal="center" vertical="center" wrapText="1"/>
    </xf>
    <xf applyFont="1" applyFill="1" applyBorder="1" applyAlignment="1" fontId="23" numFmtId="0" fillId="24" borderId="46" xfId="69">
      <alignment horizontal="center" vertical="center" wrapText="1"/>
    </xf>
    <xf applyFont="1" applyFill="1" applyBorder="1" applyAlignment="1" fontId="23" numFmtId="0" fillId="24" borderId="47" xfId="69">
      <alignment horizontal="center" vertical="center" wrapText="1"/>
    </xf>
    <xf applyFont="1" applyFill="1" applyBorder="1" applyAlignment="1" fontId="23" numFmtId="0" fillId="24" borderId="35" xfId="69">
      <alignment horizontal="center" vertical="center" wrapText="1"/>
    </xf>
    <xf applyFont="1" applyFill="1" applyBorder="1" applyAlignment="1" fontId="23" numFmtId="0" fillId="24" borderId="41" xfId="69">
      <alignment horizontal="center" vertical="center" wrapText="1"/>
    </xf>
    <xf applyNumberFormat="1" applyFont="1" applyFill="1" applyBorder="1" applyAlignment="1" fontId="23" numFmtId="2" fillId="29" borderId="11" xfId="0">
      <alignment horizontal="right" vertical="center" wrapText="1"/>
    </xf>
    <xf applyNumberFormat="1" applyFont="1" applyFill="1" applyBorder="1" applyAlignment="1" fontId="23" numFmtId="2" fillId="27" borderId="21" xfId="0">
      <alignment horizontal="center" vertical="center" wrapText="1"/>
    </xf>
    <xf applyNumberFormat="1" applyFont="1" applyFill="1" applyBorder="1" applyAlignment="1" fontId="23" numFmtId="2" fillId="27" borderId="12" xfId="0">
      <alignment horizontal="center" vertical="center" wrapText="1"/>
    </xf>
    <xf applyFont="1" applyFill="1" applyAlignment="1" fontId="22" numFmtId="0" fillId="24" borderId="0" xfId="0">
      <alignment horizontal="center" vertical="center" wrapText="1"/>
    </xf>
    <xf applyFont="1" applyFill="1" applyBorder="1" applyAlignment="1" fontId="21" numFmtId="0" fillId="24" borderId="11" xfId="69">
      <alignment horizontal="center" vertical="center" wrapText="1"/>
    </xf>
    <xf applyFont="1" applyFill="1" applyBorder="1" applyAlignment="1" fontId="23" numFmtId="0" fillId="25" borderId="16" xfId="69">
      <alignment horizontal="center" vertical="center" wrapText="1"/>
    </xf>
    <xf applyFont="1" applyFill="1" applyBorder="1" applyAlignment="1" fontId="23" numFmtId="0" fillId="25" borderId="36" xfId="69">
      <alignment horizontal="center" vertical="center" wrapText="1"/>
    </xf>
    <xf applyFont="1" applyFill="1" applyBorder="1" applyAlignment="1" fontId="23" numFmtId="0" fillId="25" borderId="17" xfId="69">
      <alignment horizontal="center" vertical="center" wrapText="1"/>
    </xf>
    <xf applyFont="1" applyFill="1" applyBorder="1" applyAlignment="1" fontId="21" numFmtId="0" fillId="24" borderId="0" xfId="0">
      <alignment horizontal="left" vertical="center" wrapText="1"/>
    </xf>
    <xf applyFont="1" applyFill="1" applyBorder="1" applyAlignment="1" fontId="21" numFmtId="0" fillId="24" borderId="0" xfId="0">
      <alignment horizontal="right" vertical="center" wrapText="1"/>
    </xf>
    <xf applyFont="1" applyFill="1" applyBorder="1" applyAlignment="1" fontId="23" numFmtId="0" fillId="25" borderId="11" xfId="69">
      <alignment horizontal="center" vertical="center" wrapText="1"/>
    </xf>
    <xf applyBorder="1" fontId="0" numFmtId="0" fillId="0" borderId="16" xfId="0"/>
    <xf applyBorder="1" fontId="0" numFmtId="0" fillId="0" borderId="15" xfId="0"/>
    <xf applyFont="1" applyFill="1" applyBorder="1" applyAlignment="1" fontId="23" numFmtId="0" fillId="25" borderId="36" xfId="0">
      <alignment horizontal="center" vertical="center" wrapText="1"/>
    </xf>
    <xf applyFont="1" applyFill="1" applyBorder="1" applyAlignment="1" fontId="23" numFmtId="0" fillId="25" borderId="35" xfId="69">
      <alignment horizontal="center" vertical="center" wrapText="1"/>
    </xf>
    <xf applyFont="1" applyFill="1" applyBorder="1" applyAlignment="1" fontId="23" numFmtId="0" fillId="25" borderId="44" xfId="69">
      <alignment horizontal="center" vertical="center" wrapText="1"/>
    </xf>
    <xf applyFont="1" applyFill="1" applyBorder="1" applyAlignment="1" fontId="23" numFmtId="0" fillId="25" borderId="41" xfId="69">
      <alignment horizontal="center" vertical="center" wrapText="1"/>
    </xf>
    <xf applyFont="1" applyBorder="1" applyAlignment="1" fontId="23" numFmtId="0" fillId="0" borderId="58" xfId="0">
      <alignment horizontal="center" vertical="center" wrapText="1"/>
    </xf>
    <xf applyFont="1" applyFill="1" applyAlignment="1" fontId="23" numFmtId="0" fillId="24" borderId="0" xfId="69">
      <alignment horizontal="center"/>
    </xf>
    <xf applyNumberFormat="1" applyFont="1" applyFill="1" applyBorder="1" applyAlignment="1" fontId="23" numFmtId="2" fillId="27" borderId="23" xfId="0">
      <alignment horizontal="center" vertical="center" wrapText="1"/>
    </xf>
    <xf applyNumberFormat="1" applyFont="1" applyFill="1" applyBorder="1" applyAlignment="1" fontId="23" numFmtId="2" fillId="27" borderId="11" xfId="0">
      <alignment horizontal="center" vertical="center" wrapText="1"/>
    </xf>
    <xf applyNumberFormat="1" applyFont="1" applyFill="1" applyBorder="1" applyAlignment="1" fontId="23" numFmtId="2" fillId="27" borderId="25" xfId="0">
      <alignment horizontal="center" vertical="center" wrapText="1"/>
    </xf>
    <xf applyNumberFormat="1" applyFont="1" applyFill="1" applyBorder="1" applyAlignment="1" fontId="23" numFmtId="2" fillId="27" borderId="15" xfId="0">
      <alignment horizontal="center" vertical="center" wrapText="1"/>
    </xf>
    <xf applyFont="1" applyFill="1" applyBorder="1" applyAlignment="1" fontId="23" numFmtId="0" fillId="27" borderId="45" xfId="69">
      <alignment horizontal="center" vertical="center" wrapText="1"/>
    </xf>
    <xf applyFont="1" applyFill="1" applyBorder="1" applyAlignment="1" fontId="23" numFmtId="0" fillId="27" borderId="42" xfId="69">
      <alignment horizontal="center" vertical="center" wrapText="1"/>
    </xf>
    <xf applyFont="1" applyFill="1" applyBorder="1" applyAlignment="1" fontId="23" numFmtId="0" fillId="27" borderId="46" xfId="69">
      <alignment horizontal="center" vertical="center" wrapText="1"/>
    </xf>
    <xf applyFont="1" applyFill="1" applyBorder="1" applyAlignment="1" fontId="23" numFmtId="0" fillId="27" borderId="47" xfId="69">
      <alignment horizontal="center" vertical="center" wrapText="1"/>
    </xf>
    <xf applyFont="1" applyFill="1" applyBorder="1" applyAlignment="1" fontId="23" numFmtId="0" fillId="27" borderId="48" xfId="69">
      <alignment horizontal="center" vertical="center" wrapText="1"/>
    </xf>
    <xf applyFont="1" applyFill="1" applyBorder="1" applyAlignment="1" fontId="23" numFmtId="0" fillId="27" borderId="43" xfId="69">
      <alignment horizontal="center" vertical="center" wrapText="1"/>
    </xf>
    <xf applyFont="1" applyFill="1" applyBorder="1" applyAlignment="1" fontId="28" numFmtId="0" fillId="24" borderId="44" xfId="0">
      <alignment horizontal="justify" vertical="center" wrapText="1"/>
    </xf>
    <xf applyFont="1" applyFill="1" applyBorder="1" applyAlignment="1" fontId="23" numFmtId="0" fillId="25" borderId="11" xfId="0">
      <alignment horizontal="center" vertical="center" wrapText="1"/>
    </xf>
    <xf applyFont="1" applyFill="1" applyBorder="1" applyAlignment="1" fontId="28" numFmtId="0" fillId="24" borderId="0" xfId="0">
      <alignment horizontal="justify" vertical="center" wrapText="1"/>
    </xf>
    <xf applyFont="1" applyFill="1" applyBorder="1" applyAlignment="1" fontId="23" numFmtId="0" fillId="25" borderId="53" xfId="69">
      <alignment horizontal="center" vertical="center" wrapText="1"/>
    </xf>
    <xf applyFont="1" applyFill="1" applyBorder="1" applyAlignment="1" fontId="23" numFmtId="0" fillId="25" borderId="54" xfId="69">
      <alignment horizontal="center" vertical="center" wrapText="1"/>
    </xf>
    <xf applyFont="1" applyFill="1" applyBorder="1" applyAlignment="1" fontId="23" numFmtId="0" fillId="25" borderId="55" xfId="69">
      <alignment horizontal="center" vertical="center" wrapText="1"/>
    </xf>
    <xf applyFont="1" applyFill="1" applyBorder="1" applyAlignment="1" fontId="23" numFmtId="0" fillId="25" borderId="51" xfId="69">
      <alignment horizontal="center" vertical="center" wrapText="1"/>
    </xf>
    <xf applyFont="1" applyFill="1" applyBorder="1" applyAlignment="1" fontId="23" numFmtId="0" fillId="25" borderId="56" xfId="69">
      <alignment horizontal="center" vertical="center" wrapText="1"/>
    </xf>
    <xf applyFont="1" applyFill="1" applyBorder="1" applyAlignment="1" fontId="23" numFmtId="0" fillId="25" borderId="52" xfId="69">
      <alignment horizontal="center" vertical="center" wrapText="1"/>
    </xf>
    <xf applyFont="1" applyFill="1" applyBorder="1" applyAlignment="1" fontId="28" numFmtId="0" fillId="24" borderId="57" xfId="0">
      <alignment horizontal="justify" vertical="center" wrapText="1"/>
    </xf>
    <xf applyFont="1" applyFill="1" applyBorder="1" applyAlignment="1" fontId="21" numFmtId="0" fillId="24" borderId="0" xfId="0">
      <alignment horizontal="center" vertical="center" wrapText="1"/>
    </xf>
    <xf applyFont="1" applyFill="1" applyBorder="1" applyAlignment="1" fontId="23" numFmtId="0" fillId="25" borderId="20" xfId="69">
      <alignment horizontal="center" vertical="center" wrapText="1"/>
    </xf>
    <xf applyBorder="1" fontId="0" numFmtId="0" fillId="0" borderId="33" xfId="0"/>
    <xf applyFont="1" applyFill="1" applyBorder="1" applyAlignment="1" fontId="28" numFmtId="0" fillId="24" borderId="0" xfId="0">
      <alignment horizontal="left" vertical="center" wrapText="1"/>
    </xf>
    <xf applyFont="1" applyFill="1" applyBorder="1" applyAlignment="1" fontId="23" numFmtId="0" fillId="24" borderId="37" xfId="69">
      <alignment horizontal="left" vertical="center" wrapText="1"/>
    </xf>
    <xf applyFont="1" applyFill="1" applyBorder="1" applyAlignment="1" fontId="23" numFmtId="0" fillId="24" borderId="29" xfId="69">
      <alignment horizontal="left" vertical="center" wrapText="1"/>
    </xf>
    <xf applyFont="1" applyFill="1" applyBorder="1" applyAlignment="1" fontId="12" numFmtId="0" fillId="24" borderId="39" xfId="69">
      <alignment horizontal="center" vertical="center"/>
    </xf>
    <xf applyFont="1" applyFill="1" applyBorder="1" applyAlignment="1" fontId="12" numFmtId="0" fillId="24" borderId="17" xfId="69">
      <alignment horizontal="center" vertical="center"/>
    </xf>
    <xf applyFont="1" applyFill="1" applyAlignment="1" fontId="24" numFmtId="0" fillId="24" borderId="0" xfId="0">
      <alignment vertical="center" wrapText="1"/>
    </xf>
    <xf applyFont="1" applyFill="1" applyAlignment="1" fontId="21" numFmtId="0" fillId="24" borderId="0" xfId="0">
      <alignment vertical="center" wrapText="1"/>
    </xf>
    <xf applyFont="1" applyFill="1" applyAlignment="1" fontId="25" numFmtId="0" fillId="24" borderId="0" xfId="0">
      <alignment horizontal="center" vertical="center" wrapText="1"/>
    </xf>
    <xf applyFont="1" applyFill="1" applyAlignment="1" fontId="26" numFmtId="0" fillId="24" borderId="0" xfId="0">
      <alignment vertical="center" wrapText="1"/>
    </xf>
    <xf applyFont="1" applyFill="1" applyAlignment="1" fontId="21" numFmtId="0" fillId="24" borderId="0" xfId="0">
      <alignment horizontal="right" vertical="center" wrapText="1"/>
    </xf>
    <xf applyFont="1" applyFill="1" applyAlignment="1" fontId="21" numFmtId="0" fillId="24" borderId="0" xfId="0">
      <alignment horizontal="left" vertical="center" wrapText="1"/>
    </xf>
    <xf applyFont="1" applyFill="1" applyAlignment="1" fontId="21" numFmtId="0" fillId="24" borderId="0" xfId="0">
      <alignment vertical="center"/>
    </xf>
    <xf applyFont="1" applyFill="1" applyAlignment="1" fontId="10" numFmtId="0" fillId="24" borderId="0" xfId="69">
      <alignment vertical="center" wrapText="1"/>
    </xf>
    <xf applyFont="1" applyFill="1" applyBorder="1" fontId="10" numFmtId="0" fillId="25" borderId="17" xfId="0"/>
    <xf applyFont="1" applyFill="1" applyBorder="1" applyAlignment="1" fontId="10" numFmtId="0" fillId="24" borderId="39" xfId="69">
      <alignment horizontal="center"/>
    </xf>
    <xf applyFont="1" applyFill="1" applyBorder="1" fontId="10" numFmtId="0" fillId="24" borderId="39" xfId="69"/>
    <xf applyFont="1" applyFill="1" applyBorder="1" fontId="10" numFmtId="0" fillId="24" borderId="42" xfId="69"/>
    <xf applyFont="1" applyFill="1" applyBorder="1" fontId="10" numFmtId="0" fillId="24" borderId="18" xfId="69"/>
    <xf applyFont="1" applyFill="1" applyBorder="1" fontId="10" numFmtId="0" fillId="24" borderId="16" xfId="69"/>
    <xf applyFont="1" applyFill="1" applyBorder="1" applyAlignment="1" fontId="10" numFmtId="0" fillId="24" borderId="17" xfId="69">
      <alignment horizontal="center"/>
    </xf>
    <xf applyFont="1" applyFill="1" applyBorder="1" fontId="10" numFmtId="0" fillId="24" borderId="17" xfId="69"/>
    <xf applyFont="1" applyFill="1" applyBorder="1" applyAlignment="1" fontId="10" numFmtId="0" fillId="24" borderId="43" xfId="69">
      <alignment horizontal="center"/>
    </xf>
    <xf applyNumberFormat="1" applyFont="1" applyFill="1" applyBorder="1" applyAlignment="1" fontId="10" numFmtId="166" fillId="27" borderId="49" xfId="69">
      <alignment horizontal="center" vertical="center"/>
    </xf>
    <xf applyNumberFormat="1" applyFont="1" applyFill="1" applyBorder="1" applyAlignment="1" fontId="10" numFmtId="166" fillId="27" borderId="50" xfId="69">
      <alignment horizontal="center" vertical="center"/>
    </xf>
    <xf applyNumberFormat="1" applyFont="1" applyFill="1" applyBorder="1" applyAlignment="1" fontId="10" numFmtId="166" fillId="27" borderId="30" xfId="69">
      <alignment horizontal="center" vertical="center"/>
    </xf>
    <xf applyNumberFormat="1" applyFont="1" applyFill="1" applyAlignment="1" fontId="23" numFmtId="2" fillId="27" borderId="0" xfId="0">
      <alignment horizontal="center" vertical="center" wrapText="1"/>
    </xf>
    <xf applyNumberFormat="1" applyFont="1" applyFill="1" applyAlignment="1" fontId="10" numFmtId="9" fillId="27" borderId="0" xfId="0">
      <alignment horizontal="center"/>
    </xf>
    <xf applyNumberFormat="1" applyFont="1" applyFill="1" applyAlignment="1" fontId="10" numFmtId="164" fillId="27" borderId="0" xfId="0">
      <alignment horizontal="center"/>
    </xf>
    <xf applyNumberFormat="1" applyFont="1" applyFill="1" applyAlignment="1" fontId="21" numFmtId="164" fillId="27" borderId="0" xfId="0">
      <alignment horizontal="center"/>
    </xf>
    <xf applyFont="1" applyFill="1" applyAlignment="1" fontId="23" numFmtId="0" fillId="27" borderId="0" xfId="69">
      <alignment horizontal="center" vertical="center" wrapText="1"/>
    </xf>
    <xf applyNumberFormat="1" applyFont="1" applyFill="1" applyAlignment="1" fontId="10" numFmtId="166" fillId="27" borderId="0" xfId="69">
      <alignment horizontal="center" vertical="center"/>
    </xf>
    <xf applyFont="1" applyFill="1" applyBorder="1" fontId="10" numFmtId="0" fillId="24" borderId="15" xfId="69"/>
    <xf applyNumberFormat="1" applyFont="1" applyFill="1" applyBorder="1" applyAlignment="1" fontId="10" numFmtId="166" fillId="28" borderId="50" xfId="69">
      <alignment horizontal="center" vertical="center"/>
    </xf>
    <xf applyNumberFormat="1" applyFont="1" applyFill="1" applyBorder="1" applyAlignment="1" fontId="10" numFmtId="166" fillId="28" borderId="30" xfId="69">
      <alignment horizontal="center" vertical="center"/>
    </xf>
    <xf applyFont="1" applyAlignment="1" fontId="23" numFmtId="0" fillId="0" borderId="0" xfId="0">
      <alignment horizontal="center" vertical="center" wrapText="1"/>
    </xf>
    <xf applyFont="1" applyFill="1" applyAlignment="1" fontId="28" numFmtId="0" fillId="24" borderId="0" xfId="0">
      <alignment vertical="center" wrapText="1"/>
    </xf>
    <xf applyFont="1" applyFill="1" applyAlignment="1" fontId="10" numFmtId="0" fillId="24" borderId="0" xfId="69">
      <alignment horizontal="right"/>
    </xf>
  </cellXfs>
  <cellStyles count="8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24" builtinId="29" customBuiltin="1"/>
    <cellStyle name="Accent2" xfId="25" builtinId="33" customBuiltin="1"/>
    <cellStyle name="Accent3" xfId="26" builtinId="37" customBuiltin="1"/>
    <cellStyle name="Accent4" xfId="27" builtinId="41" customBuiltin="1"/>
    <cellStyle name="Accent5" xfId="28" builtinId="45" customBuiltin="1"/>
    <cellStyle name="Accent6" xfId="29" builtinId="49" customBuiltin="1"/>
    <cellStyle name="Bad" xfId="31" builtinId="27" customBuiltin="1"/>
    <cellStyle name="Calculation" xfId="20" builtinId="22" customBuiltin="1"/>
    <cellStyle name="Check Cell" xfId="21" builtinId="23" customBuiltin="1"/>
    <cellStyle name="Explanatory Text" xfId="73" builtinId="53" customBuiltin="1"/>
    <cellStyle name="Good" xfId="19" builtinId="26" customBuiltin="1"/>
    <cellStyle name="Heading 1" xfId="75" builtinId="16" customBuiltin="1"/>
    <cellStyle name="Heading 2" xfId="76" builtinId="17" customBuiltin="1"/>
    <cellStyle name="Heading 3" xfId="77" builtinId="18" customBuiltin="1"/>
    <cellStyle name="Heading 4" xfId="23" builtinId="19" customBuiltin="1"/>
    <cellStyle name="Input" xfId="30" builtinId="20" customBuiltin="1"/>
    <cellStyle name="Linked Cell" xfId="22" builtinId="24" customBuiltin="1"/>
    <cellStyle name="Neutral" xfId="32" builtinId="28" customBuiltin="1"/>
    <cellStyle name="Normal" xfId="0" builtinId="0"/>
    <cellStyle name="Normal 11" xfId="33"/>
    <cellStyle name="Normal 12" xfId="34"/>
    <cellStyle name="Normal 13" xfId="35"/>
    <cellStyle name="Normal 14" xfId="36"/>
    <cellStyle name="Normal 15" xfId="37"/>
    <cellStyle name="Normal 16" xfId="38"/>
    <cellStyle name="Normal 17" xfId="39"/>
    <cellStyle name="Normal 17 2" xfId="79"/>
    <cellStyle name="Normal 19" xfId="40"/>
    <cellStyle name="Normal 19 2" xfId="80"/>
    <cellStyle name="Normal 2" xfId="41"/>
    <cellStyle name="Normal 2 10" xfId="42"/>
    <cellStyle name="Normal 2 11" xfId="43"/>
    <cellStyle name="Normal 2 12" xfId="44"/>
    <cellStyle name="Normal 2 13" xfId="45"/>
    <cellStyle name="Normal 2 2" xfId="46"/>
    <cellStyle name="Normal 2 3" xfId="47"/>
    <cellStyle name="Normal 2 4" xfId="48"/>
    <cellStyle name="Normal 2 5" xfId="49"/>
    <cellStyle name="Normal 2 6" xfId="50"/>
    <cellStyle name="Normal 2 7" xfId="51"/>
    <cellStyle name="Normal 2 8" xfId="52"/>
    <cellStyle name="Normal 2 9" xfId="53"/>
    <cellStyle name="Normal 20" xfId="54"/>
    <cellStyle name="Normal 20 2" xfId="81"/>
    <cellStyle name="Normal 21" xfId="55"/>
    <cellStyle name="Normal 21 2" xfId="82"/>
    <cellStyle name="Normal 25" xfId="56"/>
    <cellStyle name="Normal 26" xfId="57"/>
    <cellStyle name="Normal 27" xfId="58"/>
    <cellStyle name="Normal 28" xfId="59"/>
    <cellStyle name="Normal 29" xfId="60"/>
    <cellStyle name="Normal 3" xfId="61"/>
    <cellStyle name="Normal 30" xfId="62"/>
    <cellStyle name="Normal 4" xfId="63"/>
    <cellStyle name="Normal 5" xfId="64"/>
    <cellStyle name="Normal 6" xfId="65"/>
    <cellStyle name="Normal 7" xfId="66"/>
    <cellStyle name="Normal 8" xfId="67"/>
    <cellStyle name="Normal 9" xfId="68"/>
    <cellStyle name="Normal_LISTA DE INTERCAMBIOS REGIONAL 25-03-10" xfId="69"/>
    <cellStyle name="Note" xfId="70" builtinId="10" customBuiltin="1"/>
    <cellStyle name="Output" xfId="71" builtinId="21" customBuiltin="1"/>
    <cellStyle name="Title" xfId="74" builtinId="15" customBuiltin="1"/>
    <cellStyle name="Total" xfId="78" builtinId="25" customBuiltin="1"/>
    <cellStyle name="Warning Text" xfId="72" builtinId="11" customBuiltin="1"/>
  </cellStyles>
  <dxfs count="0"/>
  <tableStyles xmlns="http://schemas.openxmlformats.org/spreadsheetml/2006/main"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8" Type="http://schemas.openxmlformats.org/officeDocument/2006/relationships/sharedStrings" Target="sharedStrings.xml" /><Relationship Id="flId10" Type="http://schemas.openxmlformats.org/officeDocument/2006/relationships/theme" Target="theme/theme1.xml" /><Relationship Id="flId9"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s>
</file>

<file path=xl/worksheets/sheet1.xml><?xml version="1.0" encoding="utf-8"?>
<worksheet xmlns:r="http://schemas.openxmlformats.org/officeDocument/2006/relationships" xmlns="http://schemas.openxmlformats.org/spreadsheetml/2006/main">
  <dimension ref="A1:AB135"/>
  <sheetViews>
    <sheetView tabSelected="1" view="pageBreakPreview" topLeftCell="A1" zoomScaleNormal="100" zoomScaleSheetLayoutView="100" workbookViewId="0">
      <selection activeCell="H31" sqref="H31"/>
    </sheetView>
  </sheetViews>
  <sheetFormatPr defaultColWidth="11.42578125" defaultRowHeight="12.75"/>
  <cols>
    <col min="1" max="1" width="22.140625" style="5" customWidth="1"/>
    <col min="2" max="2" width="28.140625" style="5" customWidth="1"/>
    <col min="3" max="3" width="25" style="5" customWidth="1"/>
    <col min="4" max="4" width="14" style="5" customWidth="1"/>
    <col min="5" max="5" width="11.42578125" style="5"/>
    <col min="6" max="13" width="10" style="5" customWidth="1"/>
    <col min="14" max="14" width="14.28515625" style="5" customWidth="1"/>
    <col min="15" max="15" width="11.42578125" style="5"/>
    <col min="16" max="16" width="12.28515625" style="5" customWidth="1"/>
    <col min="17" max="16384" width="11.42578125" style="5"/>
  </cols>
  <sheetData>
    <row r="1" s="8" customFormat="1" ht="6.75" customHeight="1">
      <c r="A1" s="131"/>
      <c r="B1" s="131"/>
      <c r="C1" s="131"/>
      <c r="D1" s="131"/>
      <c r="E1" s="131"/>
      <c r="F1" s="131"/>
      <c r="G1" s="131"/>
      <c r="H1" s="131"/>
      <c r="I1" s="131"/>
      <c r="J1" s="131"/>
      <c r="K1" s="131"/>
      <c r="L1" s="131"/>
      <c r="M1" s="131"/>
      <c r="N1" s="131"/>
      <c r="O1" s="131"/>
      <c r="P1" s="131"/>
      <c r="Q1" s="9"/>
      <c r="R1" s="9"/>
      <c r="S1" s="9"/>
      <c r="T1" s="9"/>
      <c r="U1" s="9"/>
      <c r="V1" s="9"/>
      <c r="W1" s="9"/>
      <c r="X1" s="9"/>
      <c r="Y1" s="9"/>
      <c r="Z1" s="9"/>
      <c r="AA1" s="9"/>
      <c r="AB1" s="9"/>
    </row>
    <row r="2" s="8" customFormat="1" ht="15.75" hidden="1">
      <c r="A2" s="131"/>
      <c r="B2" s="131"/>
      <c r="C2" s="131"/>
      <c r="D2" s="131"/>
      <c r="E2" s="131"/>
      <c r="F2" s="131"/>
      <c r="G2" s="131"/>
      <c r="H2" s="131"/>
      <c r="I2" s="131"/>
      <c r="J2" s="131"/>
      <c r="K2" s="131"/>
      <c r="L2" s="131"/>
      <c r="M2" s="131"/>
      <c r="N2" s="131"/>
      <c r="O2" s="131"/>
      <c r="P2" s="131"/>
      <c r="Q2" s="9"/>
      <c r="R2" s="9"/>
      <c r="S2" s="9"/>
      <c r="T2" s="9"/>
      <c r="U2" s="9"/>
      <c r="V2" s="9"/>
      <c r="W2" s="9"/>
      <c r="X2" s="9"/>
      <c r="Y2" s="9"/>
      <c r="Z2" s="9"/>
      <c r="AA2" s="9"/>
      <c r="AB2" s="9"/>
    </row>
    <row r="3" s="8" customFormat="1" ht="15.75" hidden="1">
      <c r="A3" s="131"/>
      <c r="B3" s="131"/>
      <c r="C3" s="131"/>
      <c r="D3" s="131"/>
      <c r="E3" s="131"/>
      <c r="F3" s="131"/>
      <c r="G3" s="131"/>
      <c r="H3" s="131"/>
      <c r="I3" s="131"/>
      <c r="J3" s="131"/>
      <c r="K3" s="131"/>
      <c r="L3" s="131"/>
      <c r="M3" s="131"/>
      <c r="N3" s="131"/>
      <c r="O3" s="131"/>
      <c r="P3" s="131"/>
      <c r="Q3" s="9"/>
      <c r="R3" s="9"/>
      <c r="S3" s="9"/>
      <c r="T3" s="9"/>
      <c r="U3" s="9"/>
      <c r="V3" s="9"/>
      <c r="W3" s="9"/>
      <c r="X3" s="9"/>
      <c r="Y3" s="9"/>
      <c r="Z3" s="9"/>
      <c r="AA3" s="9"/>
      <c r="AB3" s="9"/>
    </row>
    <row r="4" s="8" customFormat="1" ht="15.75" hidden="1">
      <c r="A4" s="4"/>
      <c r="B4" s="4"/>
      <c r="C4" s="4"/>
      <c r="D4" s="4"/>
      <c r="E4" s="4"/>
      <c r="F4" s="4"/>
      <c r="G4" s="4"/>
      <c r="H4" s="4"/>
      <c r="I4" s="4"/>
      <c r="J4" s="4"/>
      <c r="K4" s="9"/>
      <c r="L4" s="9"/>
      <c r="M4" s="9"/>
      <c r="N4" s="9"/>
      <c r="O4" s="9"/>
      <c r="P4" s="9"/>
      <c r="Q4" s="9"/>
      <c r="R4" s="9"/>
      <c r="S4" s="9"/>
      <c r="T4" s="9"/>
      <c r="U4" s="9"/>
      <c r="V4" s="9"/>
      <c r="W4" s="9"/>
      <c r="X4" s="9"/>
      <c r="Y4" s="9"/>
      <c r="Z4" s="9"/>
      <c r="AA4" s="9"/>
      <c r="AB4" s="9"/>
    </row>
    <row r="5" s="8" customFormat="1" ht="13.5" customHeight="1" hidden="1">
      <c r="A5" s="131"/>
      <c r="B5" s="131"/>
      <c r="C5" s="131"/>
      <c r="D5" s="131"/>
      <c r="E5" s="131"/>
      <c r="F5" s="131"/>
      <c r="G5" s="131"/>
      <c r="H5" s="131"/>
      <c r="I5" s="131"/>
      <c r="J5" s="131"/>
      <c r="K5" s="131"/>
      <c r="L5" s="131"/>
      <c r="M5" s="131"/>
      <c r="N5" s="131"/>
      <c r="O5" s="131"/>
      <c r="P5" s="131"/>
      <c r="Q5" s="9"/>
      <c r="R5" s="9"/>
      <c r="S5" s="9"/>
      <c r="T5" s="9"/>
      <c r="U5" s="9"/>
      <c r="V5" s="9"/>
      <c r="W5" s="9"/>
      <c r="X5" s="9"/>
      <c r="Y5" s="9"/>
      <c r="Z5" s="9"/>
      <c r="AA5" s="9"/>
      <c r="AB5" s="9"/>
    </row>
    <row r="6" s="1" customFormat="1" ht="38.25" customHeight="1">
      <c r="B6" s="115" t="s">
        <v>73</v>
      </c>
      <c r="C6" s="114"/>
    </row>
    <row r="7" s="1" customFormat="1" ht="18.75" customHeight="1">
      <c r="A7" s="10"/>
      <c r="B7" s="115" t="s">
        <v>74</v>
      </c>
      <c r="C7" s="113"/>
      <c r="D7" s="10"/>
      <c r="E7" s="10"/>
      <c r="F7" s="10"/>
      <c r="G7" s="10"/>
    </row>
    <row r="8" s="1" customFormat="1" ht="18">
      <c r="B8" s="115" t="s">
        <v>75</v>
      </c>
      <c r="C8" s="113"/>
      <c r="D8" s="12"/>
      <c r="E8" s="12"/>
      <c r="J8" s="12"/>
      <c r="K8" s="137"/>
      <c r="L8" s="137"/>
      <c r="M8" s="137"/>
    </row>
    <row r="9" s="1" customFormat="1" ht="18" customHeight="1">
      <c r="B9" s="136" t="s">
        <v>76</v>
      </c>
      <c r="C9" s="136" t="s">
        <v>77</v>
      </c>
      <c r="D9" s="136"/>
      <c r="K9" s="137" t="s">
        <v>32</v>
      </c>
      <c r="L9" s="137"/>
      <c r="M9" s="137"/>
      <c r="N9" s="1" t="s">
        <v>17</v>
      </c>
    </row>
    <row r="10" s="1" customFormat="1" ht="42" customHeight="1">
      <c r="B10" s="136"/>
      <c r="C10" s="136" t="s">
        <v>33</v>
      </c>
      <c r="D10" s="136"/>
      <c r="E10" s="23" t="s">
        <v>78</v>
      </c>
      <c r="F10" s="6"/>
      <c r="J10" s="7"/>
    </row>
    <row r="11" ht="3.75" customHeight="1">
      <c r="C11" s="7"/>
      <c r="D11" s="7"/>
      <c r="E11" s="7"/>
    </row>
    <row r="12" s="18" customFormat="1" ht="24.75" customHeight="1">
      <c r="A12" s="132" t="s">
        <v>84</v>
      </c>
      <c r="B12" s="132"/>
      <c r="C12" s="132"/>
      <c r="D12" s="132"/>
      <c r="E12" s="132"/>
      <c r="F12" s="132"/>
      <c r="G12" s="132"/>
      <c r="H12" s="132"/>
      <c r="I12" s="132"/>
      <c r="J12" s="132"/>
      <c r="K12" s="132"/>
      <c r="L12" s="132"/>
      <c r="M12" s="132"/>
      <c r="N12" s="132"/>
      <c r="O12" s="132"/>
      <c r="P12" s="132"/>
    </row>
    <row r="13" ht="24.75" customHeight="1">
      <c r="A13" s="133" t="s">
        <v>64</v>
      </c>
      <c r="B13" s="138" t="s">
        <v>79</v>
      </c>
      <c r="C13" s="138" t="s">
        <v>19</v>
      </c>
      <c r="D13" s="134" t="s">
        <v>20</v>
      </c>
      <c r="E13" s="134" t="s">
        <v>21</v>
      </c>
      <c r="F13" s="142" t="s">
        <v>27</v>
      </c>
      <c r="G13" s="143"/>
      <c r="H13" s="143"/>
      <c r="I13" s="143"/>
      <c r="J13" s="143"/>
      <c r="K13" s="143"/>
      <c r="L13" s="143"/>
      <c r="M13" s="144"/>
      <c r="N13" s="141" t="s">
        <v>22</v>
      </c>
      <c r="O13" s="141" t="s">
        <v>23</v>
      </c>
      <c r="P13" s="141" t="s">
        <v>80</v>
      </c>
    </row>
    <row r="14">
      <c r="A14" s="134"/>
      <c r="B14" s="133"/>
      <c r="C14" s="133"/>
      <c r="D14" s="134"/>
      <c r="E14" s="134"/>
      <c r="F14" s="19" t="s">
        <v>0</v>
      </c>
      <c r="G14" s="19" t="s">
        <v>1</v>
      </c>
      <c r="H14" s="19" t="s">
        <v>2</v>
      </c>
      <c r="I14" s="19" t="s">
        <v>3</v>
      </c>
      <c r="J14" s="19" t="s">
        <v>4</v>
      </c>
      <c r="K14" s="19" t="s">
        <v>5</v>
      </c>
      <c r="L14" s="19" t="s">
        <v>6</v>
      </c>
      <c r="M14" s="19" t="s">
        <v>7</v>
      </c>
      <c r="N14" s="141"/>
      <c r="O14" s="141"/>
      <c r="P14" s="141"/>
    </row>
    <row r="15" ht="13.5" thickBot="1">
      <c r="A15" s="135"/>
      <c r="B15" s="139"/>
      <c r="C15" s="140"/>
      <c r="D15" s="135"/>
      <c r="E15" s="135"/>
      <c r="F15" s="20"/>
      <c r="G15" s="21" t="s">
        <v>8</v>
      </c>
      <c r="H15" s="21" t="s">
        <v>8</v>
      </c>
      <c r="I15" s="21" t="s">
        <v>8</v>
      </c>
      <c r="J15" s="21" t="s">
        <v>8</v>
      </c>
      <c r="K15" s="21" t="s">
        <v>9</v>
      </c>
      <c r="L15" s="21" t="s">
        <v>9</v>
      </c>
      <c r="M15" s="21" t="s">
        <v>10</v>
      </c>
      <c r="N15" s="21" t="s">
        <v>26</v>
      </c>
      <c r="O15" s="21" t="s">
        <v>25</v>
      </c>
      <c r="P15" s="21" t="s">
        <v>25</v>
      </c>
    </row>
    <row r="16">
      <c r="A16" s="78" t="s">
        <v>85</v>
      </c>
      <c r="B16" s="80"/>
      <c r="C16" s="82"/>
      <c r="D16" s="88"/>
      <c r="E16" s="88"/>
      <c r="F16" s="88"/>
      <c r="G16" s="89"/>
      <c r="H16" s="88"/>
      <c r="I16" s="88"/>
      <c r="J16" s="88"/>
      <c r="K16" s="88"/>
      <c r="L16" s="88"/>
      <c r="M16" s="88"/>
      <c r="N16" s="88"/>
      <c r="O16" s="88"/>
      <c r="P16" s="88"/>
    </row>
    <row r="17">
      <c r="A17" s="79"/>
      <c r="B17" s="103" t="s">
        <v>87</v>
      </c>
      <c r="C17" s="74"/>
      <c r="D17" s="74"/>
      <c r="E17" s="74"/>
      <c r="F17" s="107">
        <v>152.22</v>
      </c>
      <c r="G17" s="108">
        <v>6.4</v>
      </c>
      <c r="H17" s="109">
        <v>13.75</v>
      </c>
      <c r="I17" s="109">
        <v>0.35</v>
      </c>
      <c r="J17" s="109">
        <v>27</v>
      </c>
      <c r="K17" s="109">
        <v>1.35</v>
      </c>
      <c r="L17" s="109">
        <v>0</v>
      </c>
      <c r="M17" s="109">
        <v>132</v>
      </c>
      <c r="N17" s="87"/>
      <c r="O17" s="87"/>
      <c r="P17" s="87"/>
    </row>
    <row r="18">
      <c r="A18" s="79"/>
      <c r="C18" s="102" t="s">
        <v>88</v>
      </c>
      <c r="D18" s="104">
        <v>55.55</v>
      </c>
      <c r="E18" s="104">
        <v>50</v>
      </c>
      <c r="F18" s="104">
        <v>81.5</v>
      </c>
      <c r="G18" s="105">
        <v>6.4</v>
      </c>
      <c r="H18" s="106">
        <v>5.75</v>
      </c>
      <c r="I18" s="106">
        <v>0.35</v>
      </c>
      <c r="J18" s="106">
        <v>27</v>
      </c>
      <c r="K18" s="106">
        <v>1.35</v>
      </c>
      <c r="L18" s="106">
        <v>0</v>
      </c>
      <c r="M18" s="106">
        <v>132</v>
      </c>
      <c r="N18" s="106">
        <v>1000</v>
      </c>
      <c r="O18" s="106">
        <v>0</v>
      </c>
      <c r="P18" s="106">
        <v>0</v>
      </c>
    </row>
    <row r="19">
      <c r="A19" s="79"/>
      <c r="C19" s="102" t="s">
        <v>89</v>
      </c>
      <c r="D19" s="104">
        <v>8</v>
      </c>
      <c r="E19" s="104">
        <v>8</v>
      </c>
      <c r="F19" s="104">
        <v>70.72</v>
      </c>
      <c r="G19" s="105">
        <v>0</v>
      </c>
      <c r="H19" s="106">
        <v>8</v>
      </c>
      <c r="I19" s="106">
        <v>0</v>
      </c>
      <c r="J19" s="106">
        <v>0</v>
      </c>
      <c r="K19" s="106">
        <v>0</v>
      </c>
      <c r="L19" s="106">
        <v>0</v>
      </c>
      <c r="M19" s="106">
        <v>0</v>
      </c>
      <c r="N19" s="106">
        <v>1000</v>
      </c>
      <c r="O19" s="106">
        <v>0</v>
      </c>
      <c r="P19" s="106">
        <v>0</v>
      </c>
    </row>
    <row r="20" ht="13.5" thickBot="1">
      <c r="A20" s="79"/>
      <c r="B20" s="81"/>
      <c r="C20" s="83"/>
      <c r="D20" s="81"/>
      <c r="E20" s="81"/>
      <c r="F20" s="81"/>
      <c r="G20" s="90"/>
      <c r="H20" s="91"/>
      <c r="I20" s="91"/>
      <c r="J20" s="91"/>
      <c r="K20" s="91"/>
      <c r="L20" s="91"/>
      <c r="M20" s="91"/>
      <c r="N20" s="91"/>
      <c r="O20" s="91"/>
      <c r="P20" s="91"/>
    </row>
    <row r="21">
      <c r="A21" s="79"/>
      <c r="B21" s="103" t="s">
        <v>90</v>
      </c>
      <c r="C21" s="74"/>
      <c r="D21" s="74"/>
      <c r="E21" s="74"/>
      <c r="F21" s="107">
        <v>60.55</v>
      </c>
      <c r="G21" s="108">
        <v>1.435</v>
      </c>
      <c r="H21" s="109">
        <v>0.175</v>
      </c>
      <c r="I21" s="109">
        <v>13.055</v>
      </c>
      <c r="J21" s="109">
        <v>1.05</v>
      </c>
      <c r="K21" s="109">
        <v>0.28</v>
      </c>
      <c r="L21" s="109">
        <v>0</v>
      </c>
      <c r="M21" s="109">
        <v>0</v>
      </c>
      <c r="N21" s="87"/>
      <c r="O21" s="87"/>
      <c r="P21" s="87"/>
    </row>
    <row r="22">
      <c r="A22" s="79"/>
      <c r="C22" s="102" t="s">
        <v>91</v>
      </c>
      <c r="D22" s="104">
        <v>35</v>
      </c>
      <c r="E22" s="104">
        <v>35</v>
      </c>
      <c r="F22" s="104">
        <v>60.55</v>
      </c>
      <c r="G22" s="105">
        <v>1.435</v>
      </c>
      <c r="H22" s="106">
        <v>0.175</v>
      </c>
      <c r="I22" s="106">
        <v>13.055</v>
      </c>
      <c r="J22" s="106">
        <v>1.05</v>
      </c>
      <c r="K22" s="106">
        <v>0.28</v>
      </c>
      <c r="L22" s="106">
        <v>0</v>
      </c>
      <c r="M22" s="106">
        <v>0</v>
      </c>
      <c r="N22" s="106">
        <v>1000</v>
      </c>
      <c r="O22" s="106">
        <v>0</v>
      </c>
      <c r="P22" s="106">
        <v>0</v>
      </c>
    </row>
    <row r="23" ht="13.5" thickBot="1">
      <c r="A23" s="79"/>
      <c r="B23" s="81"/>
      <c r="C23" s="83"/>
      <c r="D23" s="81"/>
      <c r="E23" s="81"/>
      <c r="F23" s="81"/>
      <c r="G23" s="90"/>
      <c r="H23" s="91"/>
      <c r="I23" s="91"/>
      <c r="J23" s="91"/>
      <c r="K23" s="91"/>
      <c r="L23" s="91"/>
      <c r="M23" s="91"/>
      <c r="N23" s="91"/>
      <c r="O23" s="91"/>
      <c r="P23" s="91"/>
    </row>
    <row r="24">
      <c r="A24" s="79"/>
      <c r="B24" s="103" t="s">
        <v>92</v>
      </c>
      <c r="C24" s="74"/>
      <c r="D24" s="74"/>
      <c r="E24" s="74"/>
      <c r="F24" s="107">
        <v>58.56</v>
      </c>
      <c r="G24" s="108">
        <v>0.096</v>
      </c>
      <c r="H24" s="109">
        <v>6.576</v>
      </c>
      <c r="I24" s="109">
        <v>0.072</v>
      </c>
      <c r="J24" s="109">
        <v>1.76</v>
      </c>
      <c r="K24" s="109">
        <v>0.016</v>
      </c>
      <c r="L24" s="109">
        <v>0</v>
      </c>
      <c r="M24" s="109">
        <v>93.6</v>
      </c>
      <c r="N24" s="87"/>
      <c r="O24" s="87"/>
      <c r="P24" s="87"/>
    </row>
    <row r="25">
      <c r="A25" s="79"/>
      <c r="C25" s="102" t="s">
        <v>93</v>
      </c>
      <c r="D25" s="104">
        <v>8</v>
      </c>
      <c r="E25" s="104">
        <v>8</v>
      </c>
      <c r="F25" s="104">
        <v>58.56</v>
      </c>
      <c r="G25" s="105">
        <v>0.096</v>
      </c>
      <c r="H25" s="106">
        <v>6.576</v>
      </c>
      <c r="I25" s="106">
        <v>0.072</v>
      </c>
      <c r="J25" s="106">
        <v>1.76</v>
      </c>
      <c r="K25" s="106">
        <v>0.016</v>
      </c>
      <c r="L25" s="106">
        <v>0</v>
      </c>
      <c r="M25" s="106">
        <v>93.6</v>
      </c>
      <c r="N25" s="106">
        <v>1000</v>
      </c>
      <c r="O25" s="106">
        <v>0</v>
      </c>
      <c r="P25" s="106">
        <v>0</v>
      </c>
    </row>
    <row r="26" ht="13.5" thickBot="1">
      <c r="A26" s="79"/>
      <c r="B26" s="81"/>
      <c r="C26" s="83"/>
      <c r="D26" s="81"/>
      <c r="E26" s="81"/>
      <c r="F26" s="81"/>
      <c r="G26" s="90"/>
      <c r="H26" s="91"/>
      <c r="I26" s="91"/>
      <c r="J26" s="91"/>
      <c r="K26" s="91"/>
      <c r="L26" s="91"/>
      <c r="M26" s="91"/>
      <c r="N26" s="91"/>
      <c r="O26" s="91"/>
      <c r="P26" s="91"/>
    </row>
    <row r="27">
      <c r="A27" s="79"/>
      <c r="B27" s="103" t="s">
        <v>94</v>
      </c>
      <c r="C27" s="74"/>
      <c r="D27" s="74"/>
      <c r="E27" s="74"/>
      <c r="F27" s="107">
        <v>141.12</v>
      </c>
      <c r="G27" s="108">
        <v>7.776</v>
      </c>
      <c r="H27" s="109">
        <v>5.82</v>
      </c>
      <c r="I27" s="109">
        <v>15.18</v>
      </c>
      <c r="J27" s="109">
        <v>264</v>
      </c>
      <c r="K27" s="109">
        <v>1.14</v>
      </c>
      <c r="L27" s="109">
        <v>0</v>
      </c>
      <c r="M27" s="109">
        <v>88.2</v>
      </c>
      <c r="N27" s="87"/>
      <c r="O27" s="87"/>
      <c r="P27" s="87"/>
    </row>
    <row r="28">
      <c r="A28" s="79"/>
      <c r="C28" s="102" t="s">
        <v>95</v>
      </c>
      <c r="D28" s="104">
        <v>12</v>
      </c>
      <c r="E28" s="104">
        <v>12</v>
      </c>
      <c r="F28" s="104">
        <v>51.12</v>
      </c>
      <c r="G28" s="105">
        <v>1.656</v>
      </c>
      <c r="H28" s="106">
        <v>1.32</v>
      </c>
      <c r="I28" s="106">
        <v>8.16</v>
      </c>
      <c r="J28" s="106">
        <v>48</v>
      </c>
      <c r="K28" s="106">
        <v>0.6</v>
      </c>
      <c r="L28" s="106">
        <v>0</v>
      </c>
      <c r="M28" s="106">
        <v>36</v>
      </c>
      <c r="N28" s="106">
        <v>1000</v>
      </c>
      <c r="O28" s="106">
        <v>0</v>
      </c>
      <c r="P28" s="106">
        <v>0</v>
      </c>
    </row>
    <row r="29">
      <c r="A29" s="79"/>
      <c r="C29" s="102" t="s">
        <v>96</v>
      </c>
      <c r="D29" s="104">
        <v>180</v>
      </c>
      <c r="E29" s="104">
        <v>180</v>
      </c>
      <c r="F29" s="104">
        <v>90</v>
      </c>
      <c r="G29" s="105">
        <v>6.12</v>
      </c>
      <c r="H29" s="106">
        <v>4.5</v>
      </c>
      <c r="I29" s="106">
        <v>7.02</v>
      </c>
      <c r="J29" s="106">
        <v>216</v>
      </c>
      <c r="K29" s="106">
        <v>0.54</v>
      </c>
      <c r="L29" s="106">
        <v>0</v>
      </c>
      <c r="M29" s="106">
        <v>52.2</v>
      </c>
      <c r="N29" s="106">
        <v>1000</v>
      </c>
      <c r="O29" s="106">
        <v>0</v>
      </c>
      <c r="P29" s="106">
        <v>0</v>
      </c>
    </row>
    <row r="30">
      <c r="A30" s="79"/>
      <c r="C30" s="102" t="s">
        <v>97</v>
      </c>
      <c r="D30" s="104">
        <v>0</v>
      </c>
      <c r="E30" s="104">
        <v>0</v>
      </c>
      <c r="F30" s="104">
        <v>0</v>
      </c>
      <c r="G30" s="105">
        <v>0</v>
      </c>
      <c r="H30" s="106">
        <v>0</v>
      </c>
      <c r="I30" s="106">
        <v>0</v>
      </c>
      <c r="J30" s="106">
        <v>0</v>
      </c>
      <c r="K30" s="106">
        <v>0</v>
      </c>
      <c r="L30" s="106">
        <v>0</v>
      </c>
      <c r="M30" s="106">
        <v>0</v>
      </c>
      <c r="N30" s="106">
        <v>0</v>
      </c>
      <c r="O30" s="106">
        <v>0</v>
      </c>
      <c r="P30" s="106">
        <v>0</v>
      </c>
    </row>
    <row r="31" ht="13.5" thickBot="1">
      <c r="A31" s="79"/>
      <c r="B31" s="81"/>
      <c r="C31" s="83"/>
      <c r="D31" s="81"/>
      <c r="E31" s="81"/>
      <c r="F31" s="81"/>
      <c r="G31" s="90"/>
      <c r="H31" s="91"/>
      <c r="I31" s="91"/>
      <c r="J31" s="91"/>
      <c r="K31" s="91"/>
      <c r="L31" s="91"/>
      <c r="M31" s="91"/>
      <c r="N31" s="91"/>
      <c r="O31" s="91"/>
      <c r="P31" s="91"/>
    </row>
    <row r="32" ht="15.75" customHeight="1">
      <c r="A32" s="129" t="s">
        <v>86</v>
      </c>
      <c r="B32" s="130"/>
      <c r="C32" s="130"/>
      <c r="D32" s="130"/>
      <c r="E32" s="130"/>
      <c r="F32" s="92">
        <v>412.45</v>
      </c>
      <c r="G32" s="93">
        <v>15.707</v>
      </c>
      <c r="H32" s="93">
        <v>26.321</v>
      </c>
      <c r="I32" s="93">
        <v>28.657</v>
      </c>
      <c r="J32" s="93">
        <v>293.81</v>
      </c>
      <c r="K32" s="93">
        <v>2.786</v>
      </c>
      <c r="L32" s="93">
        <v>0</v>
      </c>
      <c r="M32" s="93">
        <v>313.8</v>
      </c>
      <c r="N32" s="151" t="s">
        <v>83</v>
      </c>
      <c r="O32" s="152"/>
      <c r="P32" s="116">
        <f ca="1">SUM(P17:INDIRECT("P"&amp;ROW()-1))</f>
        <v>0</v>
      </c>
    </row>
    <row r="33" ht="15.75" customHeight="1">
      <c r="A33" s="147" t="s">
        <v>28</v>
      </c>
      <c r="B33" s="148"/>
      <c r="C33" s="148"/>
      <c r="D33" s="148"/>
      <c r="E33" s="148"/>
      <c r="F33" s="99">
        <f>F$125*$G35</f>
        <v>346</v>
      </c>
      <c r="G33" s="99">
        <f>G$125*$G35</f>
        <v>6.2</v>
      </c>
      <c r="H33" s="99">
        <f>H$125*$G35</f>
        <v>0</v>
      </c>
      <c r="I33" s="99">
        <f>I$125*$G35</f>
        <v>0</v>
      </c>
      <c r="J33" s="99">
        <f>J$125*$G35</f>
        <v>120</v>
      </c>
      <c r="K33" s="99">
        <f>K$125*$G35</f>
        <v>2.6</v>
      </c>
      <c r="L33" s="99">
        <f>L$125*$G35</f>
        <v>1.2000000000000002</v>
      </c>
      <c r="M33" s="99">
        <f>M$125*$G35</f>
        <v>116</v>
      </c>
      <c r="N33" s="153"/>
      <c r="O33" s="154"/>
      <c r="P33" s="117"/>
    </row>
    <row r="34" ht="13.5" customHeight="1" thickBot="1">
      <c r="A34" s="149" t="s">
        <v>81</v>
      </c>
      <c r="B34" s="150"/>
      <c r="C34" s="150"/>
      <c r="D34" s="150"/>
      <c r="E34" s="150"/>
      <c r="F34" s="100">
        <f>IF(F33=0,0,(F32/F33))</f>
        <v>1.1920520231213874</v>
      </c>
      <c r="G34" s="100">
        <f>IF(G33=0,0,(G32/G33))</f>
        <v>2.5333870967741934</v>
      </c>
      <c r="H34" s="100">
        <f>IF(H33=0,0,(H32/H33))</f>
        <v>0</v>
      </c>
      <c r="I34" s="100">
        <f>IF(I33=0,0,(I32/I33))</f>
        <v>0</v>
      </c>
      <c r="J34" s="100">
        <f>IF(J33=0,0,(J32/J33))</f>
        <v>2.4484166666666667</v>
      </c>
      <c r="K34" s="100">
        <f>IF(K33=0,0,(K32/K33))</f>
        <v>1.0715384615384616</v>
      </c>
      <c r="L34" s="100">
        <f>IF(L33=0,0,(L32/L33))</f>
        <v>0</v>
      </c>
      <c r="M34" s="100">
        <f>IF(M33=0,0,(M32/M33))</f>
        <v>2.7051724137931035</v>
      </c>
      <c r="N34" s="155"/>
      <c r="O34" s="156"/>
      <c r="P34" s="118"/>
    </row>
    <row r="35" ht="6.75" customHeight="1" hidden="1">
      <c r="A35" s="94"/>
      <c r="B35" s="94"/>
      <c r="C35" s="94"/>
      <c r="D35" s="94"/>
      <c r="E35" s="94"/>
      <c r="F35" s="98">
        <v>0.2</v>
      </c>
      <c r="G35" s="101">
        <f>IF(F35="",0,F35)</f>
        <v>0.2</v>
      </c>
      <c r="H35" s="95"/>
      <c r="I35" s="95"/>
      <c r="J35" s="95"/>
      <c r="K35" s="95"/>
      <c r="L35" s="95"/>
      <c r="M35" s="95"/>
      <c r="N35" s="96"/>
      <c r="O35" s="96"/>
      <c r="P35" s="97"/>
    </row>
    <row r="36" ht="13.5" thickBot="1"/>
    <row r="37">
      <c r="A37" s="78" t="s">
        <v>98</v>
      </c>
      <c r="B37" s="80"/>
      <c r="C37" s="82"/>
      <c r="D37" s="88"/>
      <c r="E37" s="88"/>
      <c r="F37" s="88"/>
      <c r="G37" s="89"/>
      <c r="H37" s="88"/>
      <c r="I37" s="88"/>
      <c r="J37" s="88"/>
      <c r="K37" s="88"/>
      <c r="L37" s="88"/>
      <c r="M37" s="88"/>
      <c r="N37" s="88"/>
      <c r="O37" s="88"/>
      <c r="P37" s="88"/>
    </row>
    <row r="38">
      <c r="A38" s="79"/>
      <c r="B38" s="103" t="s">
        <v>100</v>
      </c>
      <c r="C38" s="74"/>
      <c r="D38" s="74"/>
      <c r="E38" s="74"/>
      <c r="F38" s="107">
        <v>141</v>
      </c>
      <c r="G38" s="108">
        <v>4.35</v>
      </c>
      <c r="H38" s="109">
        <v>4.35</v>
      </c>
      <c r="I38" s="109">
        <v>21.9</v>
      </c>
      <c r="J38" s="109">
        <v>166.5</v>
      </c>
      <c r="K38" s="109">
        <v>0.45</v>
      </c>
      <c r="L38" s="109">
        <v>0</v>
      </c>
      <c r="M38" s="109">
        <v>0</v>
      </c>
      <c r="N38" s="87"/>
      <c r="O38" s="87"/>
      <c r="P38" s="87"/>
    </row>
    <row r="39">
      <c r="A39" s="79"/>
      <c r="C39" s="102" t="s">
        <v>101</v>
      </c>
      <c r="D39" s="104">
        <v>150</v>
      </c>
      <c r="E39" s="104">
        <v>150</v>
      </c>
      <c r="F39" s="104">
        <v>141</v>
      </c>
      <c r="G39" s="105">
        <v>4.35</v>
      </c>
      <c r="H39" s="106">
        <v>4.35</v>
      </c>
      <c r="I39" s="106">
        <v>21.9</v>
      </c>
      <c r="J39" s="106">
        <v>166.5</v>
      </c>
      <c r="K39" s="106">
        <v>0.45</v>
      </c>
      <c r="L39" s="106">
        <v>0</v>
      </c>
      <c r="M39" s="106">
        <v>0</v>
      </c>
      <c r="N39" s="106">
        <v>1000</v>
      </c>
      <c r="O39" s="106">
        <v>0</v>
      </c>
      <c r="P39" s="106">
        <v>0</v>
      </c>
    </row>
    <row r="40" ht="13.5" thickBot="1">
      <c r="A40" s="79"/>
      <c r="B40" s="81"/>
      <c r="C40" s="83"/>
      <c r="D40" s="81"/>
      <c r="E40" s="81"/>
      <c r="F40" s="81"/>
      <c r="G40" s="90"/>
      <c r="H40" s="91"/>
      <c r="I40" s="91"/>
      <c r="J40" s="91"/>
      <c r="K40" s="91"/>
      <c r="L40" s="91"/>
      <c r="M40" s="91"/>
      <c r="N40" s="91"/>
      <c r="O40" s="91"/>
      <c r="P40" s="91"/>
    </row>
    <row r="41">
      <c r="A41" s="79"/>
      <c r="B41" s="103" t="s">
        <v>102</v>
      </c>
      <c r="C41" s="74"/>
      <c r="D41" s="74"/>
      <c r="E41" s="74"/>
      <c r="F41" s="107">
        <v>66.45</v>
      </c>
      <c r="G41" s="108">
        <v>1.545</v>
      </c>
      <c r="H41" s="109">
        <v>3.27</v>
      </c>
      <c r="I41" s="109">
        <v>8.4</v>
      </c>
      <c r="J41" s="109">
        <v>35.7</v>
      </c>
      <c r="K41" s="109">
        <v>0.165</v>
      </c>
      <c r="L41" s="109">
        <v>0</v>
      </c>
      <c r="M41" s="109">
        <v>0</v>
      </c>
      <c r="N41" s="87"/>
      <c r="O41" s="87"/>
      <c r="P41" s="87"/>
    </row>
    <row r="42">
      <c r="A42" s="79"/>
      <c r="C42" s="102" t="s">
        <v>103</v>
      </c>
      <c r="D42" s="104">
        <v>15</v>
      </c>
      <c r="E42" s="104">
        <v>15</v>
      </c>
      <c r="F42" s="104">
        <v>66.45</v>
      </c>
      <c r="G42" s="105">
        <v>1.545</v>
      </c>
      <c r="H42" s="106">
        <v>3.27</v>
      </c>
      <c r="I42" s="106">
        <v>8.4</v>
      </c>
      <c r="J42" s="106">
        <v>35.7</v>
      </c>
      <c r="K42" s="106">
        <v>0.165</v>
      </c>
      <c r="L42" s="106">
        <v>0</v>
      </c>
      <c r="M42" s="106">
        <v>0</v>
      </c>
      <c r="N42" s="106">
        <v>1000</v>
      </c>
      <c r="O42" s="106">
        <v>0</v>
      </c>
      <c r="P42" s="106">
        <v>0</v>
      </c>
    </row>
    <row r="43" ht="13.5" thickBot="1">
      <c r="A43" s="79"/>
      <c r="B43" s="81"/>
      <c r="C43" s="83"/>
      <c r="D43" s="81"/>
      <c r="E43" s="81"/>
      <c r="F43" s="81"/>
      <c r="G43" s="90"/>
      <c r="H43" s="91"/>
      <c r="I43" s="91"/>
      <c r="J43" s="91"/>
      <c r="K43" s="91"/>
      <c r="L43" s="91"/>
      <c r="M43" s="91"/>
      <c r="N43" s="91"/>
      <c r="O43" s="91"/>
      <c r="P43" s="91"/>
    </row>
    <row r="44" ht="15.75" customHeight="1">
      <c r="A44" s="129" t="s">
        <v>99</v>
      </c>
      <c r="B44" s="130"/>
      <c r="C44" s="130"/>
      <c r="D44" s="130"/>
      <c r="E44" s="130"/>
      <c r="F44" s="92">
        <v>207.45</v>
      </c>
      <c r="G44" s="93">
        <v>5.895</v>
      </c>
      <c r="H44" s="93">
        <v>7.62</v>
      </c>
      <c r="I44" s="93">
        <v>30.3</v>
      </c>
      <c r="J44" s="93">
        <v>202.2</v>
      </c>
      <c r="K44" s="93">
        <v>0.615</v>
      </c>
      <c r="L44" s="93">
        <v>0</v>
      </c>
      <c r="M44" s="93">
        <v>0</v>
      </c>
      <c r="N44" s="151" t="s">
        <v>83</v>
      </c>
      <c r="O44" s="152"/>
      <c r="P44" s="116">
        <f ca="1">SUM(P38:INDIRECT("P"&amp;ROW()-1))</f>
        <v>0</v>
      </c>
    </row>
    <row r="45" ht="15.75" customHeight="1">
      <c r="A45" s="147" t="s">
        <v>28</v>
      </c>
      <c r="B45" s="148"/>
      <c r="C45" s="148"/>
      <c r="D45" s="148"/>
      <c r="E45" s="148"/>
      <c r="F45" s="99">
        <f>F$125*$G47</f>
        <v>173</v>
      </c>
      <c r="G45" s="99">
        <f>G$125*$G47</f>
        <v>3.1</v>
      </c>
      <c r="H45" s="99">
        <f>H$125*$G47</f>
        <v>0</v>
      </c>
      <c r="I45" s="99">
        <f>I$125*$G47</f>
        <v>0</v>
      </c>
      <c r="J45" s="99">
        <f>J$125*$G47</f>
        <v>60</v>
      </c>
      <c r="K45" s="99">
        <f>K$125*$G47</f>
        <v>1.3</v>
      </c>
      <c r="L45" s="99">
        <f>L$125*$G47</f>
        <v>0.60000000000000009</v>
      </c>
      <c r="M45" s="99">
        <f>M$125*$G47</f>
        <v>58</v>
      </c>
      <c r="N45" s="153"/>
      <c r="O45" s="154"/>
      <c r="P45" s="117"/>
    </row>
    <row r="46" ht="13.5" customHeight="1" thickBot="1">
      <c r="A46" s="149" t="s">
        <v>81</v>
      </c>
      <c r="B46" s="150"/>
      <c r="C46" s="150"/>
      <c r="D46" s="150"/>
      <c r="E46" s="150"/>
      <c r="F46" s="100">
        <f>IF(F45=0,0,(F44/F45))</f>
        <v>1.1991329479768786</v>
      </c>
      <c r="G46" s="100">
        <f>IF(G45=0,0,(G44/G45))</f>
        <v>1.9016129032258062</v>
      </c>
      <c r="H46" s="100">
        <f>IF(H45=0,0,(H44/H45))</f>
        <v>0</v>
      </c>
      <c r="I46" s="100">
        <f>IF(I45=0,0,(I44/I45))</f>
        <v>0</v>
      </c>
      <c r="J46" s="100">
        <f>IF(J45=0,0,(J44/J45))</f>
        <v>3.3699999999999997</v>
      </c>
      <c r="K46" s="100">
        <f>IF(K45=0,0,(K44/K45))</f>
        <v>0.47307692307692306</v>
      </c>
      <c r="L46" s="100">
        <f>IF(L45=0,0,(L44/L45))</f>
        <v>0</v>
      </c>
      <c r="M46" s="100">
        <f>IF(M45=0,0,(M44/M45))</f>
        <v>0</v>
      </c>
      <c r="N46" s="155"/>
      <c r="O46" s="156"/>
      <c r="P46" s="118"/>
    </row>
    <row r="47" ht="6.75" customHeight="1" hidden="1">
      <c r="A47" s="94"/>
      <c r="B47" s="94"/>
      <c r="C47" s="94"/>
      <c r="D47" s="94"/>
      <c r="E47" s="94"/>
      <c r="F47" s="98">
        <v>0.1</v>
      </c>
      <c r="G47" s="101">
        <f>IF(F47="",0,F47)</f>
        <v>0.1</v>
      </c>
      <c r="H47" s="95"/>
      <c r="I47" s="95"/>
      <c r="J47" s="95"/>
      <c r="K47" s="95"/>
      <c r="L47" s="95"/>
      <c r="M47" s="95"/>
      <c r="N47" s="96"/>
      <c r="O47" s="96"/>
      <c r="P47" s="97"/>
    </row>
    <row r="48" ht="13.5" thickBot="1"/>
    <row r="49">
      <c r="A49" s="78" t="s">
        <v>66</v>
      </c>
      <c r="B49" s="80"/>
      <c r="C49" s="82"/>
      <c r="D49" s="88"/>
      <c r="E49" s="88"/>
      <c r="F49" s="88"/>
      <c r="G49" s="89"/>
      <c r="H49" s="88"/>
      <c r="I49" s="88"/>
      <c r="J49" s="88"/>
      <c r="K49" s="88"/>
      <c r="L49" s="88"/>
      <c r="M49" s="88"/>
      <c r="N49" s="88"/>
      <c r="O49" s="88"/>
      <c r="P49" s="88"/>
    </row>
    <row r="50">
      <c r="A50" s="79"/>
      <c r="B50" s="103" t="s">
        <v>105</v>
      </c>
      <c r="C50" s="74"/>
      <c r="D50" s="74"/>
      <c r="E50" s="74"/>
      <c r="F50" s="107">
        <v>69.18</v>
      </c>
      <c r="G50" s="108">
        <v>3.992</v>
      </c>
      <c r="H50" s="109">
        <v>1.77</v>
      </c>
      <c r="I50" s="109">
        <v>9.167</v>
      </c>
      <c r="J50" s="109">
        <v>8.06</v>
      </c>
      <c r="K50" s="109">
        <v>0.878</v>
      </c>
      <c r="L50" s="109">
        <v>0</v>
      </c>
      <c r="M50" s="109">
        <v>36.1</v>
      </c>
      <c r="N50" s="87"/>
      <c r="O50" s="87"/>
      <c r="P50" s="87"/>
    </row>
    <row r="51">
      <c r="A51" s="79"/>
      <c r="C51" s="102" t="s">
        <v>106</v>
      </c>
      <c r="D51" s="104">
        <v>8</v>
      </c>
      <c r="E51" s="104">
        <v>8</v>
      </c>
      <c r="F51" s="104">
        <v>28</v>
      </c>
      <c r="G51" s="105">
        <v>0.856</v>
      </c>
      <c r="H51" s="106">
        <v>0.032</v>
      </c>
      <c r="I51" s="106">
        <v>5.888</v>
      </c>
      <c r="J51" s="106">
        <v>2</v>
      </c>
      <c r="K51" s="106">
        <v>0.296</v>
      </c>
      <c r="L51" s="106">
        <v>0</v>
      </c>
      <c r="M51" s="106">
        <v>0</v>
      </c>
      <c r="N51" s="106">
        <v>1000</v>
      </c>
      <c r="O51" s="106">
        <v>0</v>
      </c>
      <c r="P51" s="106">
        <v>0</v>
      </c>
    </row>
    <row r="52">
      <c r="A52" s="79"/>
      <c r="C52" s="102" t="s">
        <v>107</v>
      </c>
      <c r="D52" s="104">
        <v>5</v>
      </c>
      <c r="E52" s="104">
        <v>5</v>
      </c>
      <c r="F52" s="104">
        <v>15.4</v>
      </c>
      <c r="G52" s="105">
        <v>1.195</v>
      </c>
      <c r="H52" s="106">
        <v>0.04</v>
      </c>
      <c r="I52" s="106">
        <v>2.7</v>
      </c>
      <c r="J52" s="106">
        <v>3</v>
      </c>
      <c r="K52" s="106">
        <v>0.23</v>
      </c>
      <c r="L52" s="106">
        <v>0</v>
      </c>
      <c r="M52" s="106">
        <v>1.1</v>
      </c>
      <c r="N52" s="106">
        <v>1000</v>
      </c>
      <c r="O52" s="106">
        <v>0</v>
      </c>
      <c r="P52" s="106">
        <v>0</v>
      </c>
    </row>
    <row r="53">
      <c r="A53" s="79"/>
      <c r="C53" s="102" t="s">
        <v>108</v>
      </c>
      <c r="D53" s="104">
        <v>5.88</v>
      </c>
      <c r="E53" s="104">
        <v>5</v>
      </c>
      <c r="F53" s="104">
        <v>1.8</v>
      </c>
      <c r="G53" s="105">
        <v>0.035</v>
      </c>
      <c r="H53" s="106">
        <v>0.005</v>
      </c>
      <c r="I53" s="106">
        <v>0.42</v>
      </c>
      <c r="J53" s="106">
        <v>1.65</v>
      </c>
      <c r="K53" s="106">
        <v>0.03</v>
      </c>
      <c r="L53" s="106">
        <v>0</v>
      </c>
      <c r="M53" s="106">
        <v>35</v>
      </c>
      <c r="N53" s="106">
        <v>1000</v>
      </c>
      <c r="O53" s="106">
        <v>0</v>
      </c>
      <c r="P53" s="106">
        <v>0</v>
      </c>
    </row>
    <row r="54">
      <c r="A54" s="79"/>
      <c r="C54" s="102" t="s">
        <v>109</v>
      </c>
      <c r="D54" s="104">
        <v>7.5</v>
      </c>
      <c r="E54" s="104">
        <v>3</v>
      </c>
      <c r="F54" s="104">
        <v>0.78</v>
      </c>
      <c r="G54" s="105">
        <v>0.036</v>
      </c>
      <c r="H54" s="106">
        <v>0.003</v>
      </c>
      <c r="I54" s="106">
        <v>0.159</v>
      </c>
      <c r="J54" s="106">
        <v>0.81</v>
      </c>
      <c r="K54" s="106">
        <v>0.012</v>
      </c>
      <c r="L54" s="106">
        <v>0</v>
      </c>
      <c r="M54" s="106">
        <v>0</v>
      </c>
      <c r="N54" s="106">
        <v>1000</v>
      </c>
      <c r="O54" s="106">
        <v>0</v>
      </c>
      <c r="P54" s="106">
        <v>0</v>
      </c>
    </row>
    <row r="55">
      <c r="A55" s="79"/>
      <c r="C55" s="102" t="s">
        <v>110</v>
      </c>
      <c r="D55" s="104">
        <v>10</v>
      </c>
      <c r="E55" s="104">
        <v>10</v>
      </c>
      <c r="F55" s="104">
        <v>23.2</v>
      </c>
      <c r="G55" s="105">
        <v>1.87</v>
      </c>
      <c r="H55" s="106">
        <v>1.69</v>
      </c>
      <c r="I55" s="106">
        <v>0</v>
      </c>
      <c r="J55" s="106">
        <v>0.6</v>
      </c>
      <c r="K55" s="106">
        <v>0.31</v>
      </c>
      <c r="L55" s="106">
        <v>0</v>
      </c>
      <c r="M55" s="106">
        <v>0</v>
      </c>
      <c r="N55" s="106">
        <v>1000</v>
      </c>
      <c r="O55" s="106">
        <v>0</v>
      </c>
      <c r="P55" s="106">
        <v>0</v>
      </c>
    </row>
    <row r="56">
      <c r="A56" s="79"/>
      <c r="C56" s="102" t="s">
        <v>111</v>
      </c>
      <c r="D56" s="104">
        <v>0</v>
      </c>
      <c r="E56" s="104">
        <v>0</v>
      </c>
      <c r="F56" s="104">
        <v>0</v>
      </c>
      <c r="G56" s="105">
        <v>0</v>
      </c>
      <c r="H56" s="106">
        <v>0</v>
      </c>
      <c r="I56" s="106">
        <v>0</v>
      </c>
      <c r="J56" s="106">
        <v>0</v>
      </c>
      <c r="K56" s="106">
        <v>0</v>
      </c>
      <c r="L56" s="106">
        <v>0</v>
      </c>
      <c r="M56" s="106">
        <v>0</v>
      </c>
      <c r="N56" s="106">
        <v>0</v>
      </c>
      <c r="O56" s="106">
        <v>0</v>
      </c>
      <c r="P56" s="106">
        <v>0</v>
      </c>
    </row>
    <row r="57" ht="13.5" thickBot="1">
      <c r="A57" s="79"/>
      <c r="B57" s="81"/>
      <c r="C57" s="83"/>
      <c r="D57" s="81"/>
      <c r="E57" s="81"/>
      <c r="F57" s="81"/>
      <c r="G57" s="90"/>
      <c r="H57" s="91"/>
      <c r="I57" s="91"/>
      <c r="J57" s="91"/>
      <c r="K57" s="91"/>
      <c r="L57" s="91"/>
      <c r="M57" s="91"/>
      <c r="N57" s="91"/>
      <c r="O57" s="91"/>
      <c r="P57" s="91"/>
    </row>
    <row r="58">
      <c r="A58" s="79"/>
      <c r="B58" s="103" t="s">
        <v>112</v>
      </c>
      <c r="C58" s="74"/>
      <c r="D58" s="74"/>
      <c r="E58" s="74"/>
      <c r="F58" s="107">
        <v>160.72</v>
      </c>
      <c r="G58" s="108">
        <v>12.9</v>
      </c>
      <c r="H58" s="109">
        <v>11.9</v>
      </c>
      <c r="I58" s="109">
        <v>0</v>
      </c>
      <c r="J58" s="109">
        <v>3.6</v>
      </c>
      <c r="K58" s="109">
        <v>1.62</v>
      </c>
      <c r="L58" s="109">
        <v>0</v>
      </c>
      <c r="M58" s="109">
        <v>0</v>
      </c>
      <c r="N58" s="87"/>
      <c r="O58" s="87"/>
      <c r="P58" s="87"/>
    </row>
    <row r="59">
      <c r="A59" s="79"/>
      <c r="C59" s="102" t="s">
        <v>113</v>
      </c>
      <c r="D59" s="104">
        <v>60</v>
      </c>
      <c r="E59" s="104">
        <v>60</v>
      </c>
      <c r="F59" s="104">
        <v>90</v>
      </c>
      <c r="G59" s="105">
        <v>12.9</v>
      </c>
      <c r="H59" s="106">
        <v>3.9</v>
      </c>
      <c r="I59" s="106">
        <v>0</v>
      </c>
      <c r="J59" s="106">
        <v>3.6</v>
      </c>
      <c r="K59" s="106">
        <v>1.62</v>
      </c>
      <c r="L59" s="106">
        <v>0</v>
      </c>
      <c r="M59" s="106">
        <v>0</v>
      </c>
      <c r="N59" s="106">
        <v>1000</v>
      </c>
      <c r="O59" s="106">
        <v>0</v>
      </c>
      <c r="P59" s="106">
        <v>0</v>
      </c>
    </row>
    <row r="60">
      <c r="A60" s="79"/>
      <c r="C60" s="102" t="s">
        <v>89</v>
      </c>
      <c r="D60" s="104">
        <v>8</v>
      </c>
      <c r="E60" s="104">
        <v>8</v>
      </c>
      <c r="F60" s="104">
        <v>70.72</v>
      </c>
      <c r="G60" s="105">
        <v>0</v>
      </c>
      <c r="H60" s="106">
        <v>8</v>
      </c>
      <c r="I60" s="106">
        <v>0</v>
      </c>
      <c r="J60" s="106">
        <v>0</v>
      </c>
      <c r="K60" s="106">
        <v>0</v>
      </c>
      <c r="L60" s="106">
        <v>0</v>
      </c>
      <c r="M60" s="106">
        <v>0</v>
      </c>
      <c r="N60" s="106">
        <v>1000</v>
      </c>
      <c r="O60" s="106">
        <v>0</v>
      </c>
      <c r="P60" s="106">
        <v>0</v>
      </c>
    </row>
    <row r="61" ht="13.5" thickBot="1">
      <c r="A61" s="79"/>
      <c r="B61" s="81"/>
      <c r="C61" s="83"/>
      <c r="D61" s="81"/>
      <c r="E61" s="81"/>
      <c r="F61" s="81"/>
      <c r="G61" s="90"/>
      <c r="H61" s="91"/>
      <c r="I61" s="91"/>
      <c r="J61" s="91"/>
      <c r="K61" s="91"/>
      <c r="L61" s="91"/>
      <c r="M61" s="91"/>
      <c r="N61" s="91"/>
      <c r="O61" s="91"/>
      <c r="P61" s="91"/>
    </row>
    <row r="62">
      <c r="A62" s="79"/>
      <c r="B62" s="103" t="s">
        <v>114</v>
      </c>
      <c r="C62" s="74"/>
      <c r="D62" s="74"/>
      <c r="E62" s="74"/>
      <c r="F62" s="107">
        <v>6.29</v>
      </c>
      <c r="G62" s="108">
        <v>0.353</v>
      </c>
      <c r="H62" s="109">
        <v>0.036</v>
      </c>
      <c r="I62" s="109">
        <v>1.226</v>
      </c>
      <c r="J62" s="109">
        <v>7.55</v>
      </c>
      <c r="K62" s="109">
        <v>0.333</v>
      </c>
      <c r="L62" s="109">
        <v>0</v>
      </c>
      <c r="M62" s="109">
        <v>24.9</v>
      </c>
      <c r="N62" s="87"/>
      <c r="O62" s="87"/>
      <c r="P62" s="87"/>
    </row>
    <row r="63">
      <c r="A63" s="79"/>
      <c r="C63" s="102" t="s">
        <v>115</v>
      </c>
      <c r="D63" s="104">
        <v>18.18</v>
      </c>
      <c r="E63" s="104">
        <v>10</v>
      </c>
      <c r="F63" s="104">
        <v>1.3</v>
      </c>
      <c r="G63" s="105">
        <v>0.11</v>
      </c>
      <c r="H63" s="106">
        <v>0.01</v>
      </c>
      <c r="I63" s="106">
        <v>0.23</v>
      </c>
      <c r="J63" s="106">
        <v>3</v>
      </c>
      <c r="K63" s="106">
        <v>0.16</v>
      </c>
      <c r="L63" s="106">
        <v>0</v>
      </c>
      <c r="M63" s="106">
        <v>2.9</v>
      </c>
      <c r="N63" s="106">
        <v>1000</v>
      </c>
      <c r="O63" s="106">
        <v>0</v>
      </c>
      <c r="P63" s="106">
        <v>0</v>
      </c>
    </row>
    <row r="64">
      <c r="A64" s="79"/>
      <c r="C64" s="102" t="s">
        <v>40</v>
      </c>
      <c r="D64" s="104">
        <v>25</v>
      </c>
      <c r="E64" s="104">
        <v>20</v>
      </c>
      <c r="F64" s="104">
        <v>3.4</v>
      </c>
      <c r="G64" s="105">
        <v>0.18</v>
      </c>
      <c r="H64" s="106">
        <v>0.02</v>
      </c>
      <c r="I64" s="106">
        <v>0.66</v>
      </c>
      <c r="J64" s="106">
        <v>1.4</v>
      </c>
      <c r="K64" s="106">
        <v>0.14</v>
      </c>
      <c r="L64" s="106">
        <v>0</v>
      </c>
      <c r="M64" s="106">
        <v>22</v>
      </c>
      <c r="N64" s="106">
        <v>1000</v>
      </c>
      <c r="O64" s="106">
        <v>0</v>
      </c>
      <c r="P64" s="106">
        <v>0</v>
      </c>
    </row>
    <row r="65">
      <c r="A65" s="79"/>
      <c r="C65" s="102" t="s">
        <v>116</v>
      </c>
      <c r="D65" s="104">
        <v>3.15</v>
      </c>
      <c r="E65" s="104">
        <v>3</v>
      </c>
      <c r="F65" s="104">
        <v>0.99</v>
      </c>
      <c r="G65" s="105">
        <v>0.042</v>
      </c>
      <c r="H65" s="106">
        <v>0.003</v>
      </c>
      <c r="I65" s="106">
        <v>0.207</v>
      </c>
      <c r="J65" s="106">
        <v>1.05</v>
      </c>
      <c r="K65" s="106">
        <v>0.015</v>
      </c>
      <c r="L65" s="106">
        <v>0</v>
      </c>
      <c r="M65" s="106">
        <v>0</v>
      </c>
      <c r="N65" s="106">
        <v>1000</v>
      </c>
      <c r="O65" s="106">
        <v>0</v>
      </c>
      <c r="P65" s="106">
        <v>0</v>
      </c>
    </row>
    <row r="66">
      <c r="A66" s="79"/>
      <c r="C66" s="102" t="s">
        <v>117</v>
      </c>
      <c r="D66" s="104">
        <v>6</v>
      </c>
      <c r="E66" s="104">
        <v>3</v>
      </c>
      <c r="F66" s="104">
        <v>0.6</v>
      </c>
      <c r="G66" s="105">
        <v>0.021</v>
      </c>
      <c r="H66" s="106">
        <v>0.003</v>
      </c>
      <c r="I66" s="106">
        <v>0.129</v>
      </c>
      <c r="J66" s="106">
        <v>2.1</v>
      </c>
      <c r="K66" s="106">
        <v>0.018</v>
      </c>
      <c r="L66" s="106">
        <v>0</v>
      </c>
      <c r="M66" s="106">
        <v>0</v>
      </c>
      <c r="N66" s="106">
        <v>1000</v>
      </c>
      <c r="O66" s="106">
        <v>0</v>
      </c>
      <c r="P66" s="106">
        <v>0</v>
      </c>
    </row>
    <row r="67" ht="13.5" thickBot="1">
      <c r="A67" s="79"/>
      <c r="B67" s="81"/>
      <c r="C67" s="83"/>
      <c r="D67" s="81"/>
      <c r="E67" s="81"/>
      <c r="F67" s="81"/>
      <c r="G67" s="90"/>
      <c r="H67" s="91"/>
      <c r="I67" s="91"/>
      <c r="J67" s="91"/>
      <c r="K67" s="91"/>
      <c r="L67" s="91"/>
      <c r="M67" s="91"/>
      <c r="N67" s="91"/>
      <c r="O67" s="91"/>
      <c r="P67" s="91"/>
    </row>
    <row r="68">
      <c r="A68" s="79"/>
      <c r="B68" s="103" t="s">
        <v>118</v>
      </c>
      <c r="C68" s="74"/>
      <c r="D68" s="74"/>
      <c r="E68" s="74"/>
      <c r="F68" s="107">
        <v>125.11</v>
      </c>
      <c r="G68" s="108">
        <v>1.95</v>
      </c>
      <c r="H68" s="109">
        <v>4.1</v>
      </c>
      <c r="I68" s="109">
        <v>19.7</v>
      </c>
      <c r="J68" s="109">
        <v>2.25</v>
      </c>
      <c r="K68" s="109">
        <v>0.2</v>
      </c>
      <c r="L68" s="109">
        <v>0</v>
      </c>
      <c r="M68" s="109">
        <v>0</v>
      </c>
      <c r="N68" s="87"/>
      <c r="O68" s="87"/>
      <c r="P68" s="87"/>
    </row>
    <row r="69">
      <c r="A69" s="79"/>
      <c r="C69" s="102" t="s">
        <v>119</v>
      </c>
      <c r="D69" s="104">
        <v>25</v>
      </c>
      <c r="E69" s="104">
        <v>25</v>
      </c>
      <c r="F69" s="104">
        <v>89.75</v>
      </c>
      <c r="G69" s="105">
        <v>1.95</v>
      </c>
      <c r="H69" s="106">
        <v>0.1</v>
      </c>
      <c r="I69" s="106">
        <v>19.7</v>
      </c>
      <c r="J69" s="106">
        <v>2.25</v>
      </c>
      <c r="K69" s="106">
        <v>0.2</v>
      </c>
      <c r="L69" s="106">
        <v>0</v>
      </c>
      <c r="M69" s="106">
        <v>0</v>
      </c>
      <c r="N69" s="106">
        <v>1000</v>
      </c>
      <c r="O69" s="106">
        <v>0</v>
      </c>
      <c r="P69" s="106">
        <v>0</v>
      </c>
    </row>
    <row r="70">
      <c r="A70" s="79"/>
      <c r="C70" s="102" t="s">
        <v>89</v>
      </c>
      <c r="D70" s="104">
        <v>4</v>
      </c>
      <c r="E70" s="104">
        <v>4</v>
      </c>
      <c r="F70" s="104">
        <v>35.36</v>
      </c>
      <c r="G70" s="105">
        <v>0</v>
      </c>
      <c r="H70" s="106">
        <v>4</v>
      </c>
      <c r="I70" s="106">
        <v>0</v>
      </c>
      <c r="J70" s="106">
        <v>0</v>
      </c>
      <c r="K70" s="106">
        <v>0</v>
      </c>
      <c r="L70" s="106">
        <v>0</v>
      </c>
      <c r="M70" s="106">
        <v>0</v>
      </c>
      <c r="N70" s="106">
        <v>1000</v>
      </c>
      <c r="O70" s="106">
        <v>0</v>
      </c>
      <c r="P70" s="106">
        <v>0</v>
      </c>
    </row>
    <row r="71" ht="13.5" thickBot="1">
      <c r="A71" s="79"/>
      <c r="B71" s="81"/>
      <c r="C71" s="83"/>
      <c r="D71" s="81"/>
      <c r="E71" s="81"/>
      <c r="F71" s="81"/>
      <c r="G71" s="90"/>
      <c r="H71" s="91"/>
      <c r="I71" s="91"/>
      <c r="J71" s="91"/>
      <c r="K71" s="91"/>
      <c r="L71" s="91"/>
      <c r="M71" s="91"/>
      <c r="N71" s="91"/>
      <c r="O71" s="91"/>
      <c r="P71" s="91"/>
    </row>
    <row r="72">
      <c r="A72" s="79"/>
      <c r="B72" s="103" t="s">
        <v>120</v>
      </c>
      <c r="C72" s="74"/>
      <c r="D72" s="74"/>
      <c r="E72" s="74"/>
      <c r="F72" s="107">
        <v>98.54</v>
      </c>
      <c r="G72" s="108">
        <v>0.95</v>
      </c>
      <c r="H72" s="109">
        <v>6.05</v>
      </c>
      <c r="I72" s="109">
        <v>10.55</v>
      </c>
      <c r="J72" s="109">
        <v>1</v>
      </c>
      <c r="K72" s="109">
        <v>0.5</v>
      </c>
      <c r="L72" s="109">
        <v>0</v>
      </c>
      <c r="M72" s="109">
        <v>0</v>
      </c>
      <c r="N72" s="87"/>
      <c r="O72" s="87"/>
      <c r="P72" s="87"/>
    </row>
    <row r="73">
      <c r="A73" s="79"/>
      <c r="C73" s="102" t="s">
        <v>89</v>
      </c>
      <c r="D73" s="104">
        <v>6</v>
      </c>
      <c r="E73" s="104">
        <v>6</v>
      </c>
      <c r="F73" s="104">
        <v>53.04</v>
      </c>
      <c r="G73" s="105">
        <v>0</v>
      </c>
      <c r="H73" s="106">
        <v>6</v>
      </c>
      <c r="I73" s="106">
        <v>0</v>
      </c>
      <c r="J73" s="106">
        <v>0</v>
      </c>
      <c r="K73" s="106">
        <v>0</v>
      </c>
      <c r="L73" s="106">
        <v>0</v>
      </c>
      <c r="M73" s="106">
        <v>0</v>
      </c>
      <c r="N73" s="106">
        <v>1000</v>
      </c>
      <c r="O73" s="106">
        <v>0</v>
      </c>
      <c r="P73" s="106">
        <v>0</v>
      </c>
    </row>
    <row r="74">
      <c r="A74" s="79"/>
      <c r="C74" s="102" t="s">
        <v>121</v>
      </c>
      <c r="D74" s="104">
        <v>62.5</v>
      </c>
      <c r="E74" s="104">
        <v>50</v>
      </c>
      <c r="F74" s="104">
        <v>45.5</v>
      </c>
      <c r="G74" s="105">
        <v>0.95</v>
      </c>
      <c r="H74" s="106">
        <v>0.05</v>
      </c>
      <c r="I74" s="106">
        <v>10.55</v>
      </c>
      <c r="J74" s="106">
        <v>1</v>
      </c>
      <c r="K74" s="106">
        <v>0.5</v>
      </c>
      <c r="L74" s="106">
        <v>0</v>
      </c>
      <c r="M74" s="106">
        <v>0</v>
      </c>
      <c r="N74" s="106">
        <v>1000</v>
      </c>
      <c r="O74" s="106">
        <v>0</v>
      </c>
      <c r="P74" s="106">
        <v>0</v>
      </c>
    </row>
    <row r="75" ht="13.5" thickBot="1">
      <c r="A75" s="79"/>
      <c r="B75" s="81"/>
      <c r="C75" s="83"/>
      <c r="D75" s="81"/>
      <c r="E75" s="81"/>
      <c r="F75" s="81"/>
      <c r="G75" s="90"/>
      <c r="H75" s="91"/>
      <c r="I75" s="91"/>
      <c r="J75" s="91"/>
      <c r="K75" s="91"/>
      <c r="L75" s="91"/>
      <c r="M75" s="91"/>
      <c r="N75" s="91"/>
      <c r="O75" s="91"/>
      <c r="P75" s="91"/>
    </row>
    <row r="76">
      <c r="A76" s="79"/>
      <c r="B76" s="103" t="s">
        <v>122</v>
      </c>
      <c r="C76" s="74"/>
      <c r="D76" s="74"/>
      <c r="E76" s="74"/>
      <c r="F76" s="107">
        <v>44.52</v>
      </c>
      <c r="G76" s="108">
        <v>0.36</v>
      </c>
      <c r="H76" s="109">
        <v>0.06</v>
      </c>
      <c r="I76" s="109">
        <v>11.304</v>
      </c>
      <c r="J76" s="109">
        <v>25.2</v>
      </c>
      <c r="K76" s="109">
        <v>1.028</v>
      </c>
      <c r="L76" s="109">
        <v>0</v>
      </c>
      <c r="M76" s="109">
        <v>0</v>
      </c>
      <c r="N76" s="87"/>
      <c r="O76" s="87"/>
      <c r="P76" s="87"/>
    </row>
    <row r="77">
      <c r="A77" s="79"/>
      <c r="C77" s="102" t="s">
        <v>123</v>
      </c>
      <c r="D77" s="104">
        <v>66.66</v>
      </c>
      <c r="E77" s="104">
        <v>60</v>
      </c>
      <c r="F77" s="104">
        <v>13.8</v>
      </c>
      <c r="G77" s="105">
        <v>0.36</v>
      </c>
      <c r="H77" s="106">
        <v>0.06</v>
      </c>
      <c r="I77" s="106">
        <v>3.36</v>
      </c>
      <c r="J77" s="106">
        <v>25.2</v>
      </c>
      <c r="K77" s="106">
        <v>1.02</v>
      </c>
      <c r="L77" s="106">
        <v>0</v>
      </c>
      <c r="M77" s="106">
        <v>0</v>
      </c>
      <c r="N77" s="106">
        <v>1000</v>
      </c>
      <c r="O77" s="106">
        <v>0</v>
      </c>
      <c r="P77" s="106">
        <v>0</v>
      </c>
    </row>
    <row r="78">
      <c r="A78" s="79"/>
      <c r="C78" s="102" t="s">
        <v>124</v>
      </c>
      <c r="D78" s="104">
        <v>8</v>
      </c>
      <c r="E78" s="104">
        <v>8</v>
      </c>
      <c r="F78" s="104">
        <v>30.72</v>
      </c>
      <c r="G78" s="105">
        <v>0</v>
      </c>
      <c r="H78" s="106">
        <v>0</v>
      </c>
      <c r="I78" s="106">
        <v>7.944</v>
      </c>
      <c r="J78" s="106">
        <v>0</v>
      </c>
      <c r="K78" s="106">
        <v>0.008</v>
      </c>
      <c r="L78" s="106">
        <v>0</v>
      </c>
      <c r="M78" s="106">
        <v>0</v>
      </c>
      <c r="N78" s="106">
        <v>1000</v>
      </c>
      <c r="O78" s="106">
        <v>0</v>
      </c>
      <c r="P78" s="106">
        <v>0</v>
      </c>
    </row>
    <row r="79" ht="13.5" thickBot="1">
      <c r="A79" s="79"/>
      <c r="B79" s="81"/>
      <c r="C79" s="83"/>
      <c r="D79" s="81"/>
      <c r="E79" s="81"/>
      <c r="F79" s="81"/>
      <c r="G79" s="90"/>
      <c r="H79" s="91"/>
      <c r="I79" s="91"/>
      <c r="J79" s="91"/>
      <c r="K79" s="91"/>
      <c r="L79" s="91"/>
      <c r="M79" s="91"/>
      <c r="N79" s="91"/>
      <c r="O79" s="91"/>
      <c r="P79" s="91"/>
    </row>
    <row r="80">
      <c r="A80" s="79"/>
      <c r="B80" s="103" t="s">
        <v>125</v>
      </c>
      <c r="C80" s="74"/>
      <c r="D80" s="74"/>
      <c r="E80" s="74"/>
      <c r="F80" s="107">
        <v>37.15</v>
      </c>
      <c r="G80" s="108">
        <v>0.745</v>
      </c>
      <c r="H80" s="109">
        <v>0.06</v>
      </c>
      <c r="I80" s="109">
        <v>8.74</v>
      </c>
      <c r="J80" s="109">
        <v>22.75</v>
      </c>
      <c r="K80" s="109">
        <v>0.1</v>
      </c>
      <c r="L80" s="109">
        <v>0</v>
      </c>
      <c r="M80" s="109">
        <v>0.2</v>
      </c>
      <c r="N80" s="87"/>
      <c r="O80" s="87"/>
      <c r="P80" s="87"/>
    </row>
    <row r="81">
      <c r="A81" s="79"/>
      <c r="C81" s="102" t="s">
        <v>126</v>
      </c>
      <c r="D81" s="104">
        <v>15</v>
      </c>
      <c r="E81" s="104">
        <v>15</v>
      </c>
      <c r="F81" s="104">
        <v>4.95</v>
      </c>
      <c r="G81" s="105">
        <v>0.135</v>
      </c>
      <c r="H81" s="106">
        <v>0.03</v>
      </c>
      <c r="I81" s="106">
        <v>1.17</v>
      </c>
      <c r="J81" s="106">
        <v>3.75</v>
      </c>
      <c r="K81" s="106">
        <v>0.06</v>
      </c>
      <c r="L81" s="106">
        <v>0</v>
      </c>
      <c r="M81" s="106">
        <v>0</v>
      </c>
      <c r="N81" s="106">
        <v>1000</v>
      </c>
      <c r="O81" s="106">
        <v>0</v>
      </c>
      <c r="P81" s="106">
        <v>0</v>
      </c>
    </row>
    <row r="82">
      <c r="A82" s="79"/>
      <c r="C82" s="102" t="s">
        <v>127</v>
      </c>
      <c r="D82" s="104">
        <v>10</v>
      </c>
      <c r="E82" s="104">
        <v>10</v>
      </c>
      <c r="F82" s="104">
        <v>32.2</v>
      </c>
      <c r="G82" s="105">
        <v>0.61</v>
      </c>
      <c r="H82" s="106">
        <v>0.03</v>
      </c>
      <c r="I82" s="106">
        <v>7.57</v>
      </c>
      <c r="J82" s="106">
        <v>19</v>
      </c>
      <c r="K82" s="106">
        <v>0.04</v>
      </c>
      <c r="L82" s="106">
        <v>0</v>
      </c>
      <c r="M82" s="106">
        <v>0.2</v>
      </c>
      <c r="N82" s="106">
        <v>1000</v>
      </c>
      <c r="O82" s="106">
        <v>0</v>
      </c>
      <c r="P82" s="106">
        <v>0</v>
      </c>
    </row>
    <row r="83" ht="13.5" thickBot="1">
      <c r="A83" s="79"/>
      <c r="B83" s="81"/>
      <c r="C83" s="83"/>
      <c r="D83" s="81"/>
      <c r="E83" s="81"/>
      <c r="F83" s="81"/>
      <c r="G83" s="90"/>
      <c r="H83" s="91"/>
      <c r="I83" s="91"/>
      <c r="J83" s="91"/>
      <c r="K83" s="91"/>
      <c r="L83" s="91"/>
      <c r="M83" s="91"/>
      <c r="N83" s="91"/>
      <c r="O83" s="91"/>
      <c r="P83" s="91"/>
    </row>
    <row r="84" ht="15.75" customHeight="1">
      <c r="A84" s="129" t="s">
        <v>104</v>
      </c>
      <c r="B84" s="130"/>
      <c r="C84" s="130"/>
      <c r="D84" s="130"/>
      <c r="E84" s="130"/>
      <c r="F84" s="92">
        <v>541.51</v>
      </c>
      <c r="G84" s="93">
        <v>21.25</v>
      </c>
      <c r="H84" s="93">
        <v>23.976</v>
      </c>
      <c r="I84" s="93">
        <v>60.687</v>
      </c>
      <c r="J84" s="93">
        <v>70.41</v>
      </c>
      <c r="K84" s="93">
        <v>4.659</v>
      </c>
      <c r="L84" s="93">
        <v>0</v>
      </c>
      <c r="M84" s="93">
        <v>61.2</v>
      </c>
      <c r="N84" s="151" t="s">
        <v>83</v>
      </c>
      <c r="O84" s="152"/>
      <c r="P84" s="116">
        <f ca="1">SUM(P50:INDIRECT("P"&amp;ROW()-1))</f>
        <v>0</v>
      </c>
    </row>
    <row r="85" ht="15.75" customHeight="1">
      <c r="A85" s="147" t="s">
        <v>28</v>
      </c>
      <c r="B85" s="148"/>
      <c r="C85" s="148"/>
      <c r="D85" s="148"/>
      <c r="E85" s="148"/>
      <c r="F85" s="99">
        <f>F$125*$G87</f>
        <v>519</v>
      </c>
      <c r="G85" s="99">
        <f>G$125*$G87</f>
        <v>9.2999999999999989</v>
      </c>
      <c r="H85" s="99">
        <f>H$125*$G87</f>
        <v>0</v>
      </c>
      <c r="I85" s="99">
        <f>I$125*$G87</f>
        <v>0</v>
      </c>
      <c r="J85" s="99">
        <f>J$125*$G87</f>
        <v>180</v>
      </c>
      <c r="K85" s="99">
        <f>K$125*$G87</f>
        <v>3.9</v>
      </c>
      <c r="L85" s="99">
        <f>L$125*$G87</f>
        <v>1.7999999999999998</v>
      </c>
      <c r="M85" s="99">
        <f>M$125*$G87</f>
        <v>174</v>
      </c>
      <c r="N85" s="153"/>
      <c r="O85" s="154"/>
      <c r="P85" s="117"/>
    </row>
    <row r="86" ht="13.5" customHeight="1" thickBot="1">
      <c r="A86" s="149" t="s">
        <v>81</v>
      </c>
      <c r="B86" s="150"/>
      <c r="C86" s="150"/>
      <c r="D86" s="150"/>
      <c r="E86" s="150"/>
      <c r="F86" s="100">
        <f>IF(F85=0,0,(F84/F85))</f>
        <v>1.0433718689788054</v>
      </c>
      <c r="G86" s="100">
        <f>IF(G85=0,0,(G84/G85))</f>
        <v>2.28494623655914</v>
      </c>
      <c r="H86" s="100">
        <f>IF(H85=0,0,(H84/H85))</f>
        <v>0</v>
      </c>
      <c r="I86" s="100">
        <f>IF(I85=0,0,(I84/I85))</f>
        <v>0</v>
      </c>
      <c r="J86" s="100">
        <f>IF(J85=0,0,(J84/J85))</f>
        <v>0.39116666666666666</v>
      </c>
      <c r="K86" s="100">
        <f>IF(K85=0,0,(K84/K85))</f>
        <v>1.1946153846153846</v>
      </c>
      <c r="L86" s="100">
        <f>IF(L85=0,0,(L84/L85))</f>
        <v>0</v>
      </c>
      <c r="M86" s="100">
        <f>IF(M85=0,0,(M84/M85))</f>
        <v>0.35172413793103452</v>
      </c>
      <c r="N86" s="155"/>
      <c r="O86" s="156"/>
      <c r="P86" s="118"/>
    </row>
    <row r="87" ht="6.75" customHeight="1" hidden="1">
      <c r="A87" s="94"/>
      <c r="B87" s="94"/>
      <c r="C87" s="94"/>
      <c r="D87" s="94"/>
      <c r="E87" s="94"/>
      <c r="F87" s="98">
        <v>0.3</v>
      </c>
      <c r="G87" s="101">
        <f>IF(F87="",0,F87)</f>
        <v>0.3</v>
      </c>
      <c r="H87" s="95"/>
      <c r="I87" s="95"/>
      <c r="J87" s="95"/>
      <c r="K87" s="95"/>
      <c r="L87" s="95"/>
      <c r="M87" s="95"/>
      <c r="N87" s="96"/>
      <c r="O87" s="96"/>
      <c r="P87" s="97"/>
    </row>
    <row r="88" ht="13.5" thickBot="1"/>
    <row r="89">
      <c r="A89" s="78" t="s">
        <v>128</v>
      </c>
      <c r="B89" s="80"/>
      <c r="C89" s="82"/>
      <c r="D89" s="88"/>
      <c r="E89" s="88"/>
      <c r="F89" s="88"/>
      <c r="G89" s="89"/>
      <c r="H89" s="88"/>
      <c r="I89" s="88"/>
      <c r="J89" s="88"/>
      <c r="K89" s="88"/>
      <c r="L89" s="88"/>
      <c r="M89" s="88"/>
      <c r="N89" s="88"/>
      <c r="O89" s="88"/>
      <c r="P89" s="88"/>
    </row>
    <row r="90">
      <c r="A90" s="79"/>
      <c r="B90" s="103" t="s">
        <v>130</v>
      </c>
      <c r="C90" s="74"/>
      <c r="D90" s="74"/>
      <c r="E90" s="74"/>
      <c r="F90" s="107">
        <v>114</v>
      </c>
      <c r="G90" s="108">
        <v>5.25</v>
      </c>
      <c r="H90" s="109">
        <v>0.6</v>
      </c>
      <c r="I90" s="109">
        <v>22.35</v>
      </c>
      <c r="J90" s="109">
        <v>159</v>
      </c>
      <c r="K90" s="109">
        <v>0.15</v>
      </c>
      <c r="L90" s="109">
        <v>0</v>
      </c>
      <c r="M90" s="109">
        <v>0</v>
      </c>
      <c r="N90" s="87"/>
      <c r="O90" s="87"/>
      <c r="P90" s="87"/>
    </row>
    <row r="91">
      <c r="A91" s="79"/>
      <c r="C91" s="102" t="s">
        <v>131</v>
      </c>
      <c r="D91" s="104">
        <v>150</v>
      </c>
      <c r="E91" s="104">
        <v>150</v>
      </c>
      <c r="F91" s="104">
        <v>114</v>
      </c>
      <c r="G91" s="105">
        <v>5.25</v>
      </c>
      <c r="H91" s="106">
        <v>0.6</v>
      </c>
      <c r="I91" s="106">
        <v>22.35</v>
      </c>
      <c r="J91" s="106">
        <v>159</v>
      </c>
      <c r="K91" s="106">
        <v>0.15</v>
      </c>
      <c r="L91" s="106">
        <v>0</v>
      </c>
      <c r="M91" s="106">
        <v>0</v>
      </c>
      <c r="N91" s="106">
        <v>1000</v>
      </c>
      <c r="O91" s="106">
        <v>0</v>
      </c>
      <c r="P91" s="106">
        <v>0</v>
      </c>
    </row>
    <row r="92" ht="13.5" thickBot="1">
      <c r="A92" s="79"/>
      <c r="B92" s="81"/>
      <c r="C92" s="83"/>
      <c r="D92" s="81"/>
      <c r="E92" s="81"/>
      <c r="F92" s="81"/>
      <c r="G92" s="90"/>
      <c r="H92" s="91"/>
      <c r="I92" s="91"/>
      <c r="J92" s="91"/>
      <c r="K92" s="91"/>
      <c r="L92" s="91"/>
      <c r="M92" s="91"/>
      <c r="N92" s="91"/>
      <c r="O92" s="91"/>
      <c r="P92" s="91"/>
    </row>
    <row r="93">
      <c r="A93" s="79"/>
      <c r="B93" s="103" t="s">
        <v>132</v>
      </c>
      <c r="C93" s="74"/>
      <c r="D93" s="74"/>
      <c r="E93" s="74"/>
      <c r="F93" s="107">
        <v>132.9</v>
      </c>
      <c r="G93" s="108">
        <v>3.09</v>
      </c>
      <c r="H93" s="109">
        <v>6.54</v>
      </c>
      <c r="I93" s="109">
        <v>16.8</v>
      </c>
      <c r="J93" s="109">
        <v>71.4</v>
      </c>
      <c r="K93" s="109">
        <v>0.33</v>
      </c>
      <c r="L93" s="109">
        <v>0</v>
      </c>
      <c r="M93" s="109">
        <v>0</v>
      </c>
      <c r="N93" s="87"/>
      <c r="O93" s="87"/>
      <c r="P93" s="87"/>
    </row>
    <row r="94">
      <c r="A94" s="79"/>
      <c r="C94" s="102" t="s">
        <v>103</v>
      </c>
      <c r="D94" s="104">
        <v>30</v>
      </c>
      <c r="E94" s="104">
        <v>30</v>
      </c>
      <c r="F94" s="104">
        <v>132.9</v>
      </c>
      <c r="G94" s="105">
        <v>3.09</v>
      </c>
      <c r="H94" s="106">
        <v>6.54</v>
      </c>
      <c r="I94" s="106">
        <v>16.8</v>
      </c>
      <c r="J94" s="106">
        <v>71.4</v>
      </c>
      <c r="K94" s="106">
        <v>0.33</v>
      </c>
      <c r="L94" s="106">
        <v>0</v>
      </c>
      <c r="M94" s="106">
        <v>0</v>
      </c>
      <c r="N94" s="106">
        <v>1000</v>
      </c>
      <c r="O94" s="106">
        <v>0</v>
      </c>
      <c r="P94" s="106">
        <v>0</v>
      </c>
    </row>
    <row r="95" ht="13.5" thickBot="1">
      <c r="A95" s="79"/>
      <c r="B95" s="81"/>
      <c r="C95" s="83"/>
      <c r="D95" s="81"/>
      <c r="E95" s="81"/>
      <c r="F95" s="81"/>
      <c r="G95" s="90"/>
      <c r="H95" s="91"/>
      <c r="I95" s="91"/>
      <c r="J95" s="91"/>
      <c r="K95" s="91"/>
      <c r="L95" s="91"/>
      <c r="M95" s="91"/>
      <c r="N95" s="91"/>
      <c r="O95" s="91"/>
      <c r="P95" s="91"/>
    </row>
    <row r="96" ht="15.75" customHeight="1">
      <c r="A96" s="129" t="s">
        <v>129</v>
      </c>
      <c r="B96" s="130"/>
      <c r="C96" s="130"/>
      <c r="D96" s="130"/>
      <c r="E96" s="130"/>
      <c r="F96" s="92">
        <v>246.9</v>
      </c>
      <c r="G96" s="93">
        <v>8.34</v>
      </c>
      <c r="H96" s="93">
        <v>7.14</v>
      </c>
      <c r="I96" s="93">
        <v>39.15</v>
      </c>
      <c r="J96" s="93">
        <v>230.4</v>
      </c>
      <c r="K96" s="93">
        <v>0.48</v>
      </c>
      <c r="L96" s="93">
        <v>0</v>
      </c>
      <c r="M96" s="93">
        <v>0</v>
      </c>
      <c r="N96" s="151" t="s">
        <v>83</v>
      </c>
      <c r="O96" s="152"/>
      <c r="P96" s="116">
        <f ca="1">SUM(P90:INDIRECT("P"&amp;ROW()-1))</f>
        <v>0</v>
      </c>
    </row>
    <row r="97" ht="15.75" customHeight="1">
      <c r="A97" s="147" t="s">
        <v>28</v>
      </c>
      <c r="B97" s="148"/>
      <c r="C97" s="148"/>
      <c r="D97" s="148"/>
      <c r="E97" s="148"/>
      <c r="F97" s="99">
        <f>F$125*$G99</f>
        <v>173</v>
      </c>
      <c r="G97" s="99">
        <f>G$125*$G99</f>
        <v>3.1</v>
      </c>
      <c r="H97" s="99">
        <f>H$125*$G99</f>
        <v>0</v>
      </c>
      <c r="I97" s="99">
        <f>I$125*$G99</f>
        <v>0</v>
      </c>
      <c r="J97" s="99">
        <f>J$125*$G99</f>
        <v>60</v>
      </c>
      <c r="K97" s="99">
        <f>K$125*$G99</f>
        <v>1.3</v>
      </c>
      <c r="L97" s="99">
        <f>L$125*$G99</f>
        <v>0.60000000000000009</v>
      </c>
      <c r="M97" s="99">
        <f>M$125*$G99</f>
        <v>58</v>
      </c>
      <c r="N97" s="153"/>
      <c r="O97" s="154"/>
      <c r="P97" s="117"/>
    </row>
    <row r="98" ht="13.5" customHeight="1" thickBot="1">
      <c r="A98" s="149" t="s">
        <v>81</v>
      </c>
      <c r="B98" s="150"/>
      <c r="C98" s="150"/>
      <c r="D98" s="150"/>
      <c r="E98" s="150"/>
      <c r="F98" s="100">
        <f>IF(F97=0,0,(F96/F97))</f>
        <v>1.4271676300578036</v>
      </c>
      <c r="G98" s="100">
        <f>IF(G97=0,0,(G96/G97))</f>
        <v>2.6903225806451614</v>
      </c>
      <c r="H98" s="100">
        <f>IF(H97=0,0,(H96/H97))</f>
        <v>0</v>
      </c>
      <c r="I98" s="100">
        <f>IF(I97=0,0,(I96/I97))</f>
        <v>0</v>
      </c>
      <c r="J98" s="100">
        <f>IF(J97=0,0,(J96/J97))</f>
        <v>3.8400000000000003</v>
      </c>
      <c r="K98" s="100">
        <f>IF(K97=0,0,(K96/K97))</f>
        <v>0.3692307692307692</v>
      </c>
      <c r="L98" s="100">
        <f>IF(L97=0,0,(L96/L97))</f>
        <v>0</v>
      </c>
      <c r="M98" s="100">
        <f>IF(M97=0,0,(M96/M97))</f>
        <v>0</v>
      </c>
      <c r="N98" s="155"/>
      <c r="O98" s="156"/>
      <c r="P98" s="118"/>
    </row>
    <row r="99" ht="6.75" customHeight="1" hidden="1">
      <c r="A99" s="94"/>
      <c r="B99" s="94"/>
      <c r="C99" s="94"/>
      <c r="D99" s="94"/>
      <c r="E99" s="94"/>
      <c r="F99" s="98">
        <v>0.1</v>
      </c>
      <c r="G99" s="101">
        <f>IF(F99="",0,F99)</f>
        <v>0.1</v>
      </c>
      <c r="H99" s="95"/>
      <c r="I99" s="95"/>
      <c r="J99" s="95"/>
      <c r="K99" s="95"/>
      <c r="L99" s="95"/>
      <c r="M99" s="95"/>
      <c r="N99" s="96"/>
      <c r="O99" s="96"/>
      <c r="P99" s="97"/>
    </row>
    <row r="100" ht="13.5" thickBot="1"/>
    <row r="101">
      <c r="A101" s="78" t="s">
        <v>133</v>
      </c>
      <c r="B101" s="80"/>
      <c r="C101" s="82"/>
      <c r="D101" s="88"/>
      <c r="E101" s="88"/>
      <c r="F101" s="88"/>
      <c r="G101" s="89"/>
      <c r="H101" s="88"/>
      <c r="I101" s="88"/>
      <c r="J101" s="88"/>
      <c r="K101" s="88"/>
      <c r="L101" s="88"/>
      <c r="M101" s="88"/>
      <c r="N101" s="88"/>
      <c r="O101" s="88"/>
      <c r="P101" s="88"/>
    </row>
    <row r="102">
      <c r="A102" s="79"/>
      <c r="B102" s="103" t="s">
        <v>112</v>
      </c>
      <c r="C102" s="74"/>
      <c r="D102" s="74"/>
      <c r="E102" s="74"/>
      <c r="F102" s="107">
        <v>151</v>
      </c>
      <c r="G102" s="108">
        <v>12.12</v>
      </c>
      <c r="H102" s="109">
        <v>11.12</v>
      </c>
      <c r="I102" s="109">
        <v>0</v>
      </c>
      <c r="J102" s="109">
        <v>8.4</v>
      </c>
      <c r="K102" s="109">
        <v>0.9</v>
      </c>
      <c r="L102" s="109">
        <v>0</v>
      </c>
      <c r="M102" s="109">
        <v>0</v>
      </c>
      <c r="N102" s="87"/>
      <c r="O102" s="87"/>
      <c r="P102" s="87"/>
    </row>
    <row r="103">
      <c r="A103" s="79"/>
      <c r="C103" s="102" t="s">
        <v>135</v>
      </c>
      <c r="D103" s="104">
        <v>100</v>
      </c>
      <c r="E103" s="104">
        <v>60</v>
      </c>
      <c r="F103" s="104">
        <v>106.8</v>
      </c>
      <c r="G103" s="105">
        <v>12.12</v>
      </c>
      <c r="H103" s="106">
        <v>6.12</v>
      </c>
      <c r="I103" s="106">
        <v>0</v>
      </c>
      <c r="J103" s="106">
        <v>8.4</v>
      </c>
      <c r="K103" s="106">
        <v>0.9</v>
      </c>
      <c r="L103" s="106">
        <v>0</v>
      </c>
      <c r="M103" s="106">
        <v>0</v>
      </c>
      <c r="N103" s="106">
        <v>1000</v>
      </c>
      <c r="O103" s="106">
        <v>0</v>
      </c>
      <c r="P103" s="106">
        <v>0</v>
      </c>
    </row>
    <row r="104">
      <c r="A104" s="79"/>
      <c r="C104" s="102" t="s">
        <v>89</v>
      </c>
      <c r="D104" s="104">
        <v>5</v>
      </c>
      <c r="E104" s="104">
        <v>5</v>
      </c>
      <c r="F104" s="104">
        <v>44.2</v>
      </c>
      <c r="G104" s="105">
        <v>0</v>
      </c>
      <c r="H104" s="106">
        <v>5</v>
      </c>
      <c r="I104" s="106">
        <v>0</v>
      </c>
      <c r="J104" s="106">
        <v>0</v>
      </c>
      <c r="K104" s="106">
        <v>0</v>
      </c>
      <c r="L104" s="106">
        <v>0</v>
      </c>
      <c r="M104" s="106">
        <v>0</v>
      </c>
      <c r="N104" s="106">
        <v>1000</v>
      </c>
      <c r="O104" s="106">
        <v>0</v>
      </c>
      <c r="P104" s="106">
        <v>0</v>
      </c>
    </row>
    <row r="105" ht="13.5" thickBot="1">
      <c r="A105" s="79"/>
      <c r="B105" s="81"/>
      <c r="C105" s="83"/>
      <c r="D105" s="81"/>
      <c r="E105" s="81"/>
      <c r="F105" s="81"/>
      <c r="G105" s="90"/>
      <c r="H105" s="91"/>
      <c r="I105" s="91"/>
      <c r="J105" s="91"/>
      <c r="K105" s="91"/>
      <c r="L105" s="91"/>
      <c r="M105" s="91"/>
      <c r="N105" s="91"/>
      <c r="O105" s="91"/>
      <c r="P105" s="91"/>
    </row>
    <row r="106">
      <c r="A106" s="79"/>
      <c r="B106" s="103" t="s">
        <v>136</v>
      </c>
      <c r="C106" s="74"/>
      <c r="D106" s="74"/>
      <c r="E106" s="74"/>
      <c r="F106" s="107">
        <v>53.35</v>
      </c>
      <c r="G106" s="108">
        <v>1.27</v>
      </c>
      <c r="H106" s="109">
        <v>4.08</v>
      </c>
      <c r="I106" s="109">
        <v>3.23</v>
      </c>
      <c r="J106" s="109">
        <v>15.7</v>
      </c>
      <c r="K106" s="109">
        <v>0.45</v>
      </c>
      <c r="L106" s="109">
        <v>0</v>
      </c>
      <c r="M106" s="109">
        <v>5.6</v>
      </c>
      <c r="N106" s="87"/>
      <c r="O106" s="87"/>
      <c r="P106" s="87"/>
    </row>
    <row r="107">
      <c r="A107" s="79"/>
      <c r="C107" s="102" t="s">
        <v>137</v>
      </c>
      <c r="D107" s="104">
        <v>22.22</v>
      </c>
      <c r="E107" s="104">
        <v>20</v>
      </c>
      <c r="F107" s="104">
        <v>5.8</v>
      </c>
      <c r="G107" s="105">
        <v>0.42</v>
      </c>
      <c r="H107" s="106">
        <v>0</v>
      </c>
      <c r="I107" s="106">
        <v>1.1</v>
      </c>
      <c r="J107" s="106">
        <v>12</v>
      </c>
      <c r="K107" s="106">
        <v>0.2</v>
      </c>
      <c r="L107" s="106">
        <v>0</v>
      </c>
      <c r="M107" s="106">
        <v>3.4</v>
      </c>
      <c r="N107" s="106">
        <v>1000</v>
      </c>
      <c r="O107" s="106">
        <v>0</v>
      </c>
      <c r="P107" s="106">
        <v>0</v>
      </c>
    </row>
    <row r="108">
      <c r="A108" s="79"/>
      <c r="C108" s="102" t="s">
        <v>138</v>
      </c>
      <c r="D108" s="104">
        <v>25</v>
      </c>
      <c r="E108" s="104">
        <v>10</v>
      </c>
      <c r="F108" s="104">
        <v>11.6</v>
      </c>
      <c r="G108" s="105">
        <v>0.82</v>
      </c>
      <c r="H108" s="106">
        <v>0.03</v>
      </c>
      <c r="I108" s="106">
        <v>2.11</v>
      </c>
      <c r="J108" s="106">
        <v>3.6</v>
      </c>
      <c r="K108" s="106">
        <v>0.24</v>
      </c>
      <c r="L108" s="106">
        <v>0</v>
      </c>
      <c r="M108" s="106">
        <v>2.2</v>
      </c>
      <c r="N108" s="106">
        <v>1000</v>
      </c>
      <c r="O108" s="106">
        <v>0</v>
      </c>
      <c r="P108" s="106">
        <v>0</v>
      </c>
    </row>
    <row r="109">
      <c r="A109" s="79"/>
      <c r="C109" s="102" t="s">
        <v>139</v>
      </c>
      <c r="D109" s="104">
        <v>5</v>
      </c>
      <c r="E109" s="104">
        <v>5</v>
      </c>
      <c r="F109" s="104">
        <v>35.95</v>
      </c>
      <c r="G109" s="105">
        <v>0.03</v>
      </c>
      <c r="H109" s="106">
        <v>4.05</v>
      </c>
      <c r="I109" s="106">
        <v>0.02</v>
      </c>
      <c r="J109" s="106">
        <v>0.1</v>
      </c>
      <c r="K109" s="106">
        <v>0.01</v>
      </c>
      <c r="L109" s="106">
        <v>0</v>
      </c>
      <c r="M109" s="106">
        <v>0</v>
      </c>
      <c r="N109" s="106">
        <v>1000</v>
      </c>
      <c r="O109" s="106">
        <v>0</v>
      </c>
      <c r="P109" s="106">
        <v>0</v>
      </c>
    </row>
    <row r="110" ht="13.5" thickBot="1">
      <c r="A110" s="79"/>
      <c r="B110" s="81"/>
      <c r="C110" s="83"/>
      <c r="D110" s="81"/>
      <c r="E110" s="81"/>
      <c r="F110" s="81"/>
      <c r="G110" s="90"/>
      <c r="H110" s="91"/>
      <c r="I110" s="91"/>
      <c r="J110" s="91"/>
      <c r="K110" s="91"/>
      <c r="L110" s="91"/>
      <c r="M110" s="91"/>
      <c r="N110" s="91"/>
      <c r="O110" s="91"/>
      <c r="P110" s="91"/>
    </row>
    <row r="111">
      <c r="A111" s="79"/>
      <c r="B111" s="103" t="s">
        <v>140</v>
      </c>
      <c r="C111" s="74"/>
      <c r="D111" s="74"/>
      <c r="E111" s="74"/>
      <c r="F111" s="107">
        <v>133.95</v>
      </c>
      <c r="G111" s="108">
        <v>1.95</v>
      </c>
      <c r="H111" s="109">
        <v>5.1</v>
      </c>
      <c r="I111" s="109">
        <v>19.7</v>
      </c>
      <c r="J111" s="109">
        <v>2.25</v>
      </c>
      <c r="K111" s="109">
        <v>0.2</v>
      </c>
      <c r="L111" s="109">
        <v>0</v>
      </c>
      <c r="M111" s="109">
        <v>0</v>
      </c>
      <c r="N111" s="87"/>
      <c r="O111" s="87"/>
      <c r="P111" s="87"/>
    </row>
    <row r="112">
      <c r="A112" s="79"/>
      <c r="C112" s="102" t="s">
        <v>89</v>
      </c>
      <c r="D112" s="104">
        <v>5</v>
      </c>
      <c r="E112" s="104">
        <v>5</v>
      </c>
      <c r="F112" s="104">
        <v>44.2</v>
      </c>
      <c r="G112" s="105">
        <v>0</v>
      </c>
      <c r="H112" s="106">
        <v>5</v>
      </c>
      <c r="I112" s="106">
        <v>0</v>
      </c>
      <c r="J112" s="106">
        <v>0</v>
      </c>
      <c r="K112" s="106">
        <v>0</v>
      </c>
      <c r="L112" s="106">
        <v>0</v>
      </c>
      <c r="M112" s="106">
        <v>0</v>
      </c>
      <c r="N112" s="106">
        <v>1000</v>
      </c>
      <c r="O112" s="106">
        <v>0</v>
      </c>
      <c r="P112" s="106">
        <v>0</v>
      </c>
    </row>
    <row r="113">
      <c r="A113" s="79"/>
      <c r="C113" s="102" t="s">
        <v>119</v>
      </c>
      <c r="D113" s="104">
        <v>25</v>
      </c>
      <c r="E113" s="104">
        <v>25</v>
      </c>
      <c r="F113" s="104">
        <v>89.75</v>
      </c>
      <c r="G113" s="105">
        <v>1.95</v>
      </c>
      <c r="H113" s="106">
        <v>0.1</v>
      </c>
      <c r="I113" s="106">
        <v>19.7</v>
      </c>
      <c r="J113" s="106">
        <v>2.25</v>
      </c>
      <c r="K113" s="106">
        <v>0.2</v>
      </c>
      <c r="L113" s="106">
        <v>0</v>
      </c>
      <c r="M113" s="106">
        <v>0</v>
      </c>
      <c r="N113" s="106">
        <v>1000</v>
      </c>
      <c r="O113" s="106">
        <v>0</v>
      </c>
      <c r="P113" s="106">
        <v>0</v>
      </c>
    </row>
    <row r="114" ht="13.5" thickBot="1">
      <c r="A114" s="79"/>
      <c r="B114" s="81"/>
      <c r="C114" s="83"/>
      <c r="D114" s="81"/>
      <c r="E114" s="81"/>
      <c r="F114" s="81"/>
      <c r="G114" s="90"/>
      <c r="H114" s="91"/>
      <c r="I114" s="91"/>
      <c r="J114" s="91"/>
      <c r="K114" s="91"/>
      <c r="L114" s="91"/>
      <c r="M114" s="91"/>
      <c r="N114" s="91"/>
      <c r="O114" s="91"/>
      <c r="P114" s="91"/>
    </row>
    <row r="115">
      <c r="A115" s="79"/>
      <c r="B115" s="103" t="s">
        <v>122</v>
      </c>
      <c r="C115" s="74"/>
      <c r="D115" s="74"/>
      <c r="E115" s="74"/>
      <c r="F115" s="107">
        <v>52.32</v>
      </c>
      <c r="G115" s="108">
        <v>0.54</v>
      </c>
      <c r="H115" s="109">
        <v>0.06</v>
      </c>
      <c r="I115" s="109">
        <v>13.644</v>
      </c>
      <c r="J115" s="109">
        <v>10.2</v>
      </c>
      <c r="K115" s="109">
        <v>0.428</v>
      </c>
      <c r="L115" s="109">
        <v>0</v>
      </c>
      <c r="M115" s="109">
        <v>24</v>
      </c>
      <c r="N115" s="87"/>
      <c r="O115" s="87"/>
      <c r="P115" s="87"/>
    </row>
    <row r="116">
      <c r="A116" s="79"/>
      <c r="C116" s="102" t="s">
        <v>141</v>
      </c>
      <c r="D116" s="104">
        <v>80</v>
      </c>
      <c r="E116" s="104">
        <v>60</v>
      </c>
      <c r="F116" s="104">
        <v>21.6</v>
      </c>
      <c r="G116" s="105">
        <v>0.54</v>
      </c>
      <c r="H116" s="106">
        <v>0.06</v>
      </c>
      <c r="I116" s="106">
        <v>5.7</v>
      </c>
      <c r="J116" s="106">
        <v>10.2</v>
      </c>
      <c r="K116" s="106">
        <v>0.42</v>
      </c>
      <c r="L116" s="106">
        <v>0</v>
      </c>
      <c r="M116" s="106">
        <v>24</v>
      </c>
      <c r="N116" s="106">
        <v>1000</v>
      </c>
      <c r="O116" s="106">
        <v>0</v>
      </c>
      <c r="P116" s="106">
        <v>0</v>
      </c>
    </row>
    <row r="117">
      <c r="A117" s="79"/>
      <c r="C117" s="102" t="s">
        <v>124</v>
      </c>
      <c r="D117" s="104">
        <v>8</v>
      </c>
      <c r="E117" s="104">
        <v>8</v>
      </c>
      <c r="F117" s="104">
        <v>30.72</v>
      </c>
      <c r="G117" s="105">
        <v>0</v>
      </c>
      <c r="H117" s="106">
        <v>0</v>
      </c>
      <c r="I117" s="106">
        <v>7.944</v>
      </c>
      <c r="J117" s="106">
        <v>0</v>
      </c>
      <c r="K117" s="106">
        <v>0.008</v>
      </c>
      <c r="L117" s="106">
        <v>0</v>
      </c>
      <c r="M117" s="106">
        <v>0</v>
      </c>
      <c r="N117" s="106">
        <v>1000</v>
      </c>
      <c r="O117" s="106">
        <v>0</v>
      </c>
      <c r="P117" s="106">
        <v>0</v>
      </c>
    </row>
    <row r="118" ht="13.5" thickBot="1">
      <c r="A118" s="79"/>
      <c r="B118" s="81"/>
      <c r="C118" s="83"/>
      <c r="D118" s="81"/>
      <c r="E118" s="81"/>
      <c r="F118" s="81"/>
      <c r="G118" s="90"/>
      <c r="H118" s="91"/>
      <c r="I118" s="91"/>
      <c r="J118" s="91"/>
      <c r="K118" s="91"/>
      <c r="L118" s="91"/>
      <c r="M118" s="91"/>
      <c r="N118" s="91"/>
      <c r="O118" s="91"/>
      <c r="P118" s="91"/>
    </row>
    <row r="119" ht="15.75" customHeight="1">
      <c r="A119" s="129" t="s">
        <v>134</v>
      </c>
      <c r="B119" s="130"/>
      <c r="C119" s="130"/>
      <c r="D119" s="130"/>
      <c r="E119" s="130"/>
      <c r="F119" s="92">
        <v>390.62</v>
      </c>
      <c r="G119" s="93">
        <v>15.88</v>
      </c>
      <c r="H119" s="93">
        <v>20.36</v>
      </c>
      <c r="I119" s="93">
        <v>36.574</v>
      </c>
      <c r="J119" s="93">
        <v>36.55</v>
      </c>
      <c r="K119" s="93">
        <v>1.978</v>
      </c>
      <c r="L119" s="93">
        <v>0</v>
      </c>
      <c r="M119" s="93">
        <v>29.6</v>
      </c>
      <c r="N119" s="151" t="s">
        <v>83</v>
      </c>
      <c r="O119" s="152"/>
      <c r="P119" s="116">
        <f ca="1">SUM(P102:INDIRECT("P"&amp;ROW()-1))</f>
        <v>0</v>
      </c>
    </row>
    <row r="120" ht="15.75" customHeight="1">
      <c r="A120" s="147" t="s">
        <v>28</v>
      </c>
      <c r="B120" s="148"/>
      <c r="C120" s="148"/>
      <c r="D120" s="148"/>
      <c r="E120" s="148"/>
      <c r="F120" s="99">
        <f>F$125*$G122</f>
        <v>519</v>
      </c>
      <c r="G120" s="99">
        <f>G$125*$G122</f>
        <v>9.2999999999999989</v>
      </c>
      <c r="H120" s="99">
        <f>H$125*$G122</f>
        <v>0</v>
      </c>
      <c r="I120" s="99">
        <f>I$125*$G122</f>
        <v>0</v>
      </c>
      <c r="J120" s="99">
        <f>J$125*$G122</f>
        <v>180</v>
      </c>
      <c r="K120" s="99">
        <f>K$125*$G122</f>
        <v>3.9</v>
      </c>
      <c r="L120" s="99">
        <f>L$125*$G122</f>
        <v>1.7999999999999998</v>
      </c>
      <c r="M120" s="99">
        <f>M$125*$G122</f>
        <v>174</v>
      </c>
      <c r="N120" s="153"/>
      <c r="O120" s="154"/>
      <c r="P120" s="117"/>
    </row>
    <row r="121" ht="13.5" customHeight="1" thickBot="1">
      <c r="A121" s="149" t="s">
        <v>81</v>
      </c>
      <c r="B121" s="150"/>
      <c r="C121" s="150"/>
      <c r="D121" s="150"/>
      <c r="E121" s="150"/>
      <c r="F121" s="100">
        <f>IF(F120=0,0,(F119/F120))</f>
        <v>0.75263969171483625</v>
      </c>
      <c r="G121" s="100">
        <f>IF(G120=0,0,(G119/G120))</f>
        <v>1.7075268817204303</v>
      </c>
      <c r="H121" s="100">
        <f>IF(H120=0,0,(H119/H120))</f>
        <v>0</v>
      </c>
      <c r="I121" s="100">
        <f>IF(I120=0,0,(I119/I120))</f>
        <v>0</v>
      </c>
      <c r="J121" s="100">
        <f>IF(J120=0,0,(J119/J120))</f>
        <v>0.20305555555555555</v>
      </c>
      <c r="K121" s="100">
        <f>IF(K120=0,0,(K119/K120))</f>
        <v>0.50717948717948713</v>
      </c>
      <c r="L121" s="100">
        <f>IF(L120=0,0,(L119/L120))</f>
        <v>0</v>
      </c>
      <c r="M121" s="100">
        <f>IF(M120=0,0,(M119/M120))</f>
        <v>0.17011494252873563</v>
      </c>
      <c r="N121" s="155"/>
      <c r="O121" s="156"/>
      <c r="P121" s="118"/>
    </row>
    <row r="122" ht="6.75" customHeight="1" hidden="1">
      <c r="A122" s="94"/>
      <c r="B122" s="94"/>
      <c r="C122" s="94"/>
      <c r="D122" s="94"/>
      <c r="E122" s="94"/>
      <c r="F122" s="98">
        <v>0.3</v>
      </c>
      <c r="G122" s="101">
        <f>IF(F122="",0,F122)</f>
        <v>0.3</v>
      </c>
      <c r="H122" s="95"/>
      <c r="I122" s="95"/>
      <c r="J122" s="95"/>
      <c r="K122" s="95"/>
      <c r="L122" s="95"/>
      <c r="M122" s="95"/>
      <c r="N122" s="96"/>
      <c r="O122" s="96"/>
      <c r="P122" s="97"/>
    </row>
    <row r="123" ht="13.5" thickBot="1"/>
    <row r="124" ht="13.5" thickBot="1">
      <c r="B124" s="128" t="s">
        <v>65</v>
      </c>
      <c r="C124" s="128"/>
      <c r="D124" s="128"/>
      <c r="E124" s="128"/>
      <c r="F124" s="84">
        <v>1798.93</v>
      </c>
      <c r="G124" s="86">
        <v>67.072</v>
      </c>
      <c r="H124" s="85">
        <v>85.417</v>
      </c>
      <c r="I124" s="85">
        <v>195.368</v>
      </c>
      <c r="J124" s="85">
        <v>833.37</v>
      </c>
      <c r="K124" s="85">
        <v>10.518</v>
      </c>
      <c r="L124" s="85">
        <v>0</v>
      </c>
      <c r="M124" s="85">
        <v>404.6</v>
      </c>
      <c r="N124" s="122" t="s">
        <v>82</v>
      </c>
      <c r="O124" s="123"/>
      <c r="P124" s="119">
        <v>0</v>
      </c>
    </row>
    <row r="125" ht="13.5" thickBot="1">
      <c r="B125" s="128" t="s">
        <v>28</v>
      </c>
      <c r="C125" s="128"/>
      <c r="D125" s="128"/>
      <c r="E125" s="128"/>
      <c r="F125" s="84">
        <v>1730</v>
      </c>
      <c r="G125" s="86">
        <v>31</v>
      </c>
      <c r="H125" s="85">
        <v>0</v>
      </c>
      <c r="I125" s="85">
        <v>0</v>
      </c>
      <c r="J125" s="85">
        <v>600</v>
      </c>
      <c r="K125" s="85">
        <v>13</v>
      </c>
      <c r="L125" s="85">
        <v>6</v>
      </c>
      <c r="M125" s="85">
        <v>580</v>
      </c>
      <c r="N125" s="124"/>
      <c r="O125" s="125"/>
      <c r="P125" s="120"/>
    </row>
    <row r="126" ht="13.5" thickBot="1">
      <c r="B126" s="128" t="s">
        <v>81</v>
      </c>
      <c r="C126" s="128"/>
      <c r="D126" s="128"/>
      <c r="E126" s="128"/>
      <c r="F126" s="84">
        <v>103.984</v>
      </c>
      <c r="G126" s="86">
        <v>216.361</v>
      </c>
      <c r="H126" s="85">
        <v>0</v>
      </c>
      <c r="I126" s="85">
        <v>0</v>
      </c>
      <c r="J126" s="85">
        <v>138.895</v>
      </c>
      <c r="K126" s="85">
        <v>80.908</v>
      </c>
      <c r="L126" s="85">
        <v>0</v>
      </c>
      <c r="M126" s="85">
        <v>69.759</v>
      </c>
      <c r="N126" s="126"/>
      <c r="O126" s="127"/>
      <c r="P126" s="121"/>
    </row>
    <row r="127">
      <c r="P127" s="22"/>
    </row>
    <row r="133" customHeight="1">
      <c r="A133" s="111"/>
    </row>
    <row r="134" ht="14.25">
      <c r="A134" s="145" t="s">
        <v>71</v>
      </c>
      <c r="B134" s="145"/>
      <c r="D134" s="145" t="s">
        <v>29</v>
      </c>
      <c r="E134" s="145"/>
      <c r="F134" s="145"/>
      <c r="G134" s="145"/>
      <c r="M134" s="146" t="s">
        <v>72</v>
      </c>
      <c r="N134" s="146"/>
      <c r="O134" s="146"/>
      <c r="P134" s="112"/>
    </row>
    <row r="135">
      <c r="A135" s="110" t="s">
        <v>30</v>
      </c>
      <c r="D135" s="110" t="s">
        <v>30</v>
      </c>
      <c r="N135" s="77"/>
    </row>
  </sheetData>
  <mergeCells>
    <mergeCell ref="E13:E15"/>
    <mergeCell ref="N13:N14"/>
    <mergeCell ref="O13:O14"/>
    <mergeCell ref="D134:G134"/>
    <mergeCell ref="M134:O134"/>
    <mergeCell ref="B126:E126"/>
    <mergeCell ref="A33:E33"/>
    <mergeCell ref="A45:E45"/>
    <mergeCell ref="A85:E85"/>
    <mergeCell ref="A97:E97"/>
    <mergeCell ref="A120:E120"/>
    <mergeCell ref="A34:E34"/>
    <mergeCell ref="A46:E46"/>
    <mergeCell ref="A86:E86"/>
    <mergeCell ref="A98:E98"/>
    <mergeCell ref="A121:E121"/>
    <mergeCell ref="N32:O34"/>
    <mergeCell ref="N44:O46"/>
    <mergeCell ref="N84:O86"/>
    <mergeCell ref="N96:O98"/>
    <mergeCell ref="N119:O121"/>
    <mergeCell ref="A134:B134"/>
    <mergeCell ref="A1:P1"/>
    <mergeCell ref="A12:P12"/>
    <mergeCell ref="A13:A15"/>
    <mergeCell ref="A5:P5"/>
    <mergeCell ref="A3:P3"/>
    <mergeCell ref="B9:B10"/>
    <mergeCell ref="K8:M8"/>
    <mergeCell ref="B13:B15"/>
    <mergeCell ref="A2:P2"/>
    <mergeCell ref="C9:D9"/>
    <mergeCell ref="C13:C15"/>
    <mergeCell ref="P13:P14"/>
    <mergeCell ref="F13:M13"/>
    <mergeCell ref="K9:M9"/>
    <mergeCell ref="C10:D10"/>
    <mergeCell ref="D13:D15"/>
    <mergeCell ref="P32:P34"/>
    <mergeCell ref="P44:P46"/>
    <mergeCell ref="P84:P86"/>
    <mergeCell ref="P96:P98"/>
    <mergeCell ref="P119:P121"/>
    <mergeCell ref="P124:P126"/>
    <mergeCell ref="N124:O126"/>
    <mergeCell ref="B124:E124"/>
    <mergeCell ref="A32:E32"/>
    <mergeCell ref="A44:E44"/>
    <mergeCell ref="A84:E84"/>
    <mergeCell ref="A96:E96"/>
    <mergeCell ref="A119:E119"/>
    <mergeCell ref="B125:E125"/>
  </mergeCells>
  <printOptions horizontalCentered="1" verticalCentered="1"/>
  <pageMargins left="2.59842519685039" right="0.275590551181102" top="0.590551181102362" bottom="0.748031496062992" header="0.31496062992126" footer="0.31496062992126"/>
  <pageSetup paperSize="5" scale="59" orientation="landscape" r:id="flId1"/>
  <headerFooter alignWithMargins="0">
    <oddFooter xml:space="preserve">&amp;R&amp;12F34.MPM4   Versión 2.0</oddFooter>
  </headerFooter>
  <colBreaks count="1" manualBreakCount="1">
    <brk man="1" id="16" max="1048575"/>
  </colBreaks>
</worksheet>
</file>

<file path=xl/worksheets/sheet2.xml><?xml version="1.0" encoding="utf-8"?>
<worksheet xmlns:r="http://schemas.openxmlformats.org/officeDocument/2006/relationships" xmlns="http://schemas.openxmlformats.org/spreadsheetml/2006/main">
  <dimension ref="A1:AB127"/>
  <sheetViews>
    <sheetView view="pageBreakPreview" topLeftCell="A1" zoomScaleNormal="100" zoomScaleSheetLayoutView="100" workbookViewId="0">
      <selection activeCell="H31" sqref="H31"/>
    </sheetView>
  </sheetViews>
  <sheetFormatPr defaultColWidth="11.42578125" defaultRowHeight="12.75"/>
  <cols>
    <col min="1" max="1" width="22.140625" style="114" customWidth="1"/>
    <col min="2" max="2" width="28.140625" style="114" customWidth="1"/>
    <col min="3" max="3" width="25" style="114" customWidth="1"/>
    <col min="4" max="4" width="14" style="114" customWidth="1"/>
    <col min="5" max="5" width="11.42578125" style="114"/>
    <col min="6" max="13" width="10" style="114" customWidth="1"/>
    <col min="14" max="14" width="14.28515625" style="114" customWidth="1"/>
    <col min="15" max="15" width="11.42578125" style="114"/>
    <col min="16" max="16" width="12.28515625" style="114" customWidth="1"/>
    <col min="17" max="16384" width="11.42578125" style="114"/>
  </cols>
  <sheetData>
    <row r="1" s="8" customFormat="1" ht="6.75" customHeight="1">
      <c r="A1" s="131"/>
      <c r="B1" s="131"/>
      <c r="C1" s="131"/>
      <c r="D1" s="131"/>
      <c r="E1" s="131"/>
      <c r="F1" s="131"/>
      <c r="G1" s="131"/>
      <c r="H1" s="131"/>
      <c r="I1" s="131"/>
      <c r="J1" s="131"/>
      <c r="K1" s="131"/>
      <c r="L1" s="131"/>
      <c r="M1" s="131"/>
      <c r="N1" s="131"/>
      <c r="O1" s="131"/>
      <c r="P1" s="131"/>
      <c r="Q1" s="9"/>
      <c r="R1" s="9"/>
      <c r="S1" s="9"/>
      <c r="T1" s="9"/>
      <c r="U1" s="9"/>
      <c r="V1" s="9"/>
      <c r="W1" s="9"/>
      <c r="X1" s="9"/>
      <c r="Y1" s="9"/>
      <c r="Z1" s="9"/>
      <c r="AA1" s="9"/>
      <c r="AB1" s="9"/>
    </row>
    <row r="2" s="8" customFormat="1" ht="15.75" hidden="1">
      <c r="A2" s="131"/>
      <c r="B2" s="131"/>
      <c r="C2" s="131"/>
      <c r="D2" s="131"/>
      <c r="E2" s="131"/>
      <c r="F2" s="131"/>
      <c r="G2" s="131"/>
      <c r="H2" s="131"/>
      <c r="I2" s="131"/>
      <c r="J2" s="131"/>
      <c r="K2" s="131"/>
      <c r="L2" s="131"/>
      <c r="M2" s="131"/>
      <c r="N2" s="131"/>
      <c r="O2" s="131"/>
      <c r="P2" s="131"/>
      <c r="Q2" s="9"/>
      <c r="R2" s="9"/>
      <c r="S2" s="9"/>
      <c r="T2" s="9"/>
      <c r="U2" s="9"/>
      <c r="V2" s="9"/>
      <c r="W2" s="9"/>
      <c r="X2" s="9"/>
      <c r="Y2" s="9"/>
      <c r="Z2" s="9"/>
      <c r="AA2" s="9"/>
      <c r="AB2" s="9"/>
    </row>
    <row r="3" s="8" customFormat="1" ht="15.75" hidden="1">
      <c r="A3" s="131"/>
      <c r="B3" s="131"/>
      <c r="C3" s="131"/>
      <c r="D3" s="131"/>
      <c r="E3" s="131"/>
      <c r="F3" s="131"/>
      <c r="G3" s="131"/>
      <c r="H3" s="131"/>
      <c r="I3" s="131"/>
      <c r="J3" s="131"/>
      <c r="K3" s="131"/>
      <c r="L3" s="131"/>
      <c r="M3" s="131"/>
      <c r="N3" s="131"/>
      <c r="O3" s="131"/>
      <c r="P3" s="131"/>
      <c r="Q3" s="9"/>
      <c r="R3" s="9"/>
      <c r="S3" s="9"/>
      <c r="T3" s="9"/>
      <c r="U3" s="9"/>
      <c r="V3" s="9"/>
      <c r="W3" s="9"/>
      <c r="X3" s="9"/>
      <c r="Y3" s="9"/>
      <c r="Z3" s="9"/>
      <c r="AA3" s="9"/>
      <c r="AB3" s="9"/>
    </row>
    <row r="4" s="8" customFormat="1" ht="15.75" hidden="1">
      <c r="A4" s="131"/>
      <c r="B4" s="131"/>
      <c r="C4" s="131"/>
      <c r="D4" s="131"/>
      <c r="E4" s="131"/>
      <c r="F4" s="131"/>
      <c r="G4" s="131"/>
      <c r="H4" s="131"/>
      <c r="I4" s="131"/>
      <c r="J4" s="131"/>
      <c r="K4" s="9"/>
      <c r="L4" s="9"/>
      <c r="M4" s="9"/>
      <c r="N4" s="9"/>
      <c r="O4" s="9"/>
      <c r="P4" s="9"/>
      <c r="Q4" s="9"/>
      <c r="R4" s="9"/>
      <c r="S4" s="9"/>
      <c r="T4" s="9"/>
      <c r="U4" s="9"/>
      <c r="V4" s="9"/>
      <c r="W4" s="9"/>
      <c r="X4" s="9"/>
      <c r="Y4" s="9"/>
      <c r="Z4" s="9"/>
      <c r="AA4" s="9"/>
      <c r="AB4" s="9"/>
    </row>
    <row r="5" s="8" customFormat="1" ht="13.5" customHeight="1" hidden="1">
      <c r="A5" s="131"/>
      <c r="B5" s="131"/>
      <c r="C5" s="131"/>
      <c r="D5" s="131"/>
      <c r="E5" s="131"/>
      <c r="F5" s="131"/>
      <c r="G5" s="131"/>
      <c r="H5" s="131"/>
      <c r="I5" s="131"/>
      <c r="J5" s="131"/>
      <c r="K5" s="131"/>
      <c r="L5" s="131"/>
      <c r="M5" s="131"/>
      <c r="N5" s="131"/>
      <c r="O5" s="131"/>
      <c r="P5" s="131"/>
      <c r="Q5" s="9"/>
      <c r="R5" s="9"/>
      <c r="S5" s="9"/>
      <c r="T5" s="9"/>
      <c r="U5" s="9"/>
      <c r="V5" s="9"/>
      <c r="W5" s="9"/>
      <c r="X5" s="9"/>
      <c r="Y5" s="9"/>
      <c r="Z5" s="9"/>
      <c r="AA5" s="9"/>
      <c r="AB5" s="9"/>
    </row>
    <row r="6" s="175" customFormat="1" ht="38.25" customHeight="1">
      <c r="B6" s="176" t="s">
        <v>73</v>
      </c>
      <c r="C6" s="114"/>
    </row>
    <row r="7" s="175" customFormat="1" ht="18.75" customHeight="1">
      <c r="A7" s="177"/>
      <c r="B7" s="176" t="s">
        <v>74</v>
      </c>
      <c r="C7" s="175"/>
      <c r="D7" s="177"/>
      <c r="E7" s="177"/>
      <c r="F7" s="177"/>
      <c r="G7" s="177"/>
    </row>
    <row r="8" s="175" customFormat="1" ht="18">
      <c r="B8" s="176" t="s">
        <v>75</v>
      </c>
      <c r="C8" s="175"/>
      <c r="D8" s="178"/>
      <c r="E8" s="178"/>
      <c r="J8" s="178"/>
      <c r="K8" s="179"/>
      <c r="L8" s="179"/>
      <c r="M8" s="179"/>
    </row>
    <row r="9" s="175" customFormat="1" ht="18" customHeight="1">
      <c r="B9" s="180" t="s">
        <v>76</v>
      </c>
      <c r="C9" s="180" t="s">
        <v>77</v>
      </c>
      <c r="D9" s="180"/>
      <c r="K9" s="179" t="s">
        <v>32</v>
      </c>
      <c r="L9" s="179"/>
      <c r="M9" s="179"/>
      <c r="N9" s="175" t="s">
        <v>17</v>
      </c>
    </row>
    <row r="10" s="175" customFormat="1" ht="42" customHeight="1">
      <c r="B10" s="180"/>
      <c r="C10" s="180" t="s">
        <v>33</v>
      </c>
      <c r="D10" s="180"/>
      <c r="E10" s="181" t="s">
        <v>78</v>
      </c>
      <c r="F10" s="176"/>
      <c r="J10" s="179"/>
    </row>
    <row r="11" ht="3.75" customHeight="1">
      <c r="C11" s="179"/>
      <c r="D11" s="179"/>
      <c r="E11" s="179"/>
    </row>
    <row r="12" s="182" customFormat="1" ht="24.75" customHeight="1">
      <c r="A12" s="132" t="s">
        <v>142</v>
      </c>
      <c r="B12" s="132"/>
      <c r="C12" s="132"/>
      <c r="D12" s="132"/>
      <c r="E12" s="132"/>
      <c r="F12" s="132"/>
      <c r="G12" s="132"/>
      <c r="H12" s="132"/>
      <c r="I12" s="132"/>
      <c r="J12" s="132"/>
      <c r="K12" s="132"/>
      <c r="L12" s="132"/>
      <c r="M12" s="132"/>
      <c r="N12" s="132"/>
      <c r="O12" s="132"/>
      <c r="P12" s="132"/>
    </row>
    <row r="13" ht="24.75" customHeight="1">
      <c r="A13" s="133" t="s">
        <v>64</v>
      </c>
      <c r="B13" s="138" t="s">
        <v>79</v>
      </c>
      <c r="C13" s="138" t="s">
        <v>19</v>
      </c>
      <c r="D13" s="134" t="s">
        <v>20</v>
      </c>
      <c r="E13" s="134" t="s">
        <v>21</v>
      </c>
      <c r="F13" s="142" t="s">
        <v>27</v>
      </c>
      <c r="G13" s="143"/>
      <c r="H13" s="143"/>
      <c r="I13" s="143"/>
      <c r="J13" s="143"/>
      <c r="K13" s="143"/>
      <c r="L13" s="143"/>
      <c r="M13" s="144"/>
      <c r="N13" s="141" t="s">
        <v>22</v>
      </c>
      <c r="O13" s="141" t="s">
        <v>23</v>
      </c>
      <c r="P13" s="141" t="s">
        <v>80</v>
      </c>
    </row>
    <row r="14">
      <c r="A14" s="134"/>
      <c r="B14" s="133"/>
      <c r="C14" s="133"/>
      <c r="D14" s="134"/>
      <c r="E14" s="134"/>
      <c r="F14" s="19" t="s">
        <v>0</v>
      </c>
      <c r="G14" s="19" t="s">
        <v>1</v>
      </c>
      <c r="H14" s="19" t="s">
        <v>2</v>
      </c>
      <c r="I14" s="19" t="s">
        <v>3</v>
      </c>
      <c r="J14" s="19" t="s">
        <v>4</v>
      </c>
      <c r="K14" s="19" t="s">
        <v>5</v>
      </c>
      <c r="L14" s="19" t="s">
        <v>6</v>
      </c>
      <c r="M14" s="19" t="s">
        <v>7</v>
      </c>
      <c r="N14" s="141"/>
      <c r="O14" s="141"/>
      <c r="P14" s="141"/>
    </row>
    <row r="15" ht="13.5">
      <c r="A15" s="135"/>
      <c r="B15" s="139"/>
      <c r="C15" s="140"/>
      <c r="D15" s="135"/>
      <c r="E15" s="135"/>
      <c r="F15" s="183"/>
      <c r="G15" s="21" t="s">
        <v>8</v>
      </c>
      <c r="H15" s="21" t="s">
        <v>8</v>
      </c>
      <c r="I15" s="21" t="s">
        <v>8</v>
      </c>
      <c r="J15" s="21" t="s">
        <v>8</v>
      </c>
      <c r="K15" s="21" t="s">
        <v>9</v>
      </c>
      <c r="L15" s="21" t="s">
        <v>9</v>
      </c>
      <c r="M15" s="21" t="s">
        <v>10</v>
      </c>
      <c r="N15" s="21" t="s">
        <v>26</v>
      </c>
      <c r="O15" s="21" t="s">
        <v>25</v>
      </c>
      <c r="P15" s="21" t="s">
        <v>25</v>
      </c>
    </row>
    <row r="16">
      <c r="A16" s="78" t="s">
        <v>85</v>
      </c>
      <c r="B16" s="184"/>
      <c r="C16" s="185"/>
      <c r="D16" s="185"/>
      <c r="E16" s="185"/>
      <c r="F16" s="185"/>
      <c r="G16" s="186"/>
      <c r="H16" s="185"/>
      <c r="I16" s="185"/>
      <c r="J16" s="185"/>
      <c r="K16" s="185"/>
      <c r="L16" s="185"/>
      <c r="M16" s="185"/>
      <c r="N16" s="185"/>
      <c r="O16" s="185"/>
      <c r="P16" s="185"/>
    </row>
    <row r="17">
      <c r="A17" s="79"/>
      <c r="B17" s="103" t="s">
        <v>143</v>
      </c>
      <c r="C17" s="107"/>
      <c r="D17" s="107"/>
      <c r="E17" s="107"/>
      <c r="F17" s="107">
        <v>38.4</v>
      </c>
      <c r="G17" s="108">
        <v>0.96</v>
      </c>
      <c r="H17" s="187">
        <v>0.6</v>
      </c>
      <c r="I17" s="187">
        <v>8.28</v>
      </c>
      <c r="J17" s="187">
        <v>33.6</v>
      </c>
      <c r="K17" s="187">
        <v>0.96</v>
      </c>
      <c r="L17" s="187">
        <v>0</v>
      </c>
      <c r="M17" s="187">
        <v>3.6</v>
      </c>
      <c r="N17" s="187"/>
      <c r="O17" s="187"/>
      <c r="P17" s="187"/>
    </row>
    <row r="18">
      <c r="A18" s="79"/>
      <c r="C18" s="102" t="s">
        <v>144</v>
      </c>
      <c r="D18" s="104">
        <v>126.31</v>
      </c>
      <c r="E18" s="104">
        <v>120</v>
      </c>
      <c r="F18" s="104">
        <v>38.4</v>
      </c>
      <c r="G18" s="105">
        <v>0.96</v>
      </c>
      <c r="H18" s="188">
        <v>0.6</v>
      </c>
      <c r="I18" s="188">
        <v>8.28</v>
      </c>
      <c r="J18" s="188">
        <v>33.6</v>
      </c>
      <c r="K18" s="188">
        <v>0.96</v>
      </c>
      <c r="L18" s="188">
        <v>0</v>
      </c>
      <c r="M18" s="188">
        <v>3.6</v>
      </c>
      <c r="N18" s="188">
        <v>1000</v>
      </c>
      <c r="O18" s="188">
        <v>0</v>
      </c>
      <c r="P18" s="188">
        <v>0</v>
      </c>
    </row>
    <row r="19" ht="13.5">
      <c r="A19" s="79"/>
      <c r="B19" s="189"/>
      <c r="C19" s="190"/>
      <c r="D19" s="189"/>
      <c r="E19" s="189"/>
      <c r="F19" s="189"/>
      <c r="G19" s="191"/>
      <c r="H19" s="190"/>
      <c r="I19" s="190"/>
      <c r="J19" s="190"/>
      <c r="K19" s="190"/>
      <c r="L19" s="190"/>
      <c r="M19" s="190"/>
      <c r="N19" s="190"/>
      <c r="O19" s="190"/>
      <c r="P19" s="190"/>
    </row>
    <row r="20">
      <c r="A20" s="79"/>
      <c r="B20" s="103" t="s">
        <v>145</v>
      </c>
      <c r="C20" s="107"/>
      <c r="D20" s="107"/>
      <c r="E20" s="107"/>
      <c r="F20" s="107">
        <v>96.58</v>
      </c>
      <c r="G20" s="108">
        <v>3.43</v>
      </c>
      <c r="H20" s="187">
        <v>2.51</v>
      </c>
      <c r="I20" s="187">
        <v>15.896</v>
      </c>
      <c r="J20" s="187">
        <v>120.5</v>
      </c>
      <c r="K20" s="187">
        <v>0.332</v>
      </c>
      <c r="L20" s="187">
        <v>0</v>
      </c>
      <c r="M20" s="187">
        <v>29</v>
      </c>
      <c r="N20" s="187"/>
      <c r="O20" s="187"/>
      <c r="P20" s="187"/>
    </row>
    <row r="21">
      <c r="A21" s="79"/>
      <c r="C21" s="102" t="s">
        <v>96</v>
      </c>
      <c r="D21" s="104">
        <v>100</v>
      </c>
      <c r="E21" s="104">
        <v>100</v>
      </c>
      <c r="F21" s="104">
        <v>50</v>
      </c>
      <c r="G21" s="105">
        <v>3.4</v>
      </c>
      <c r="H21" s="188">
        <v>2.5</v>
      </c>
      <c r="I21" s="188">
        <v>3.9</v>
      </c>
      <c r="J21" s="188">
        <v>120</v>
      </c>
      <c r="K21" s="188">
        <v>0.3</v>
      </c>
      <c r="L21" s="188">
        <v>0</v>
      </c>
      <c r="M21" s="188">
        <v>29</v>
      </c>
      <c r="N21" s="188">
        <v>1000</v>
      </c>
      <c r="O21" s="188">
        <v>0</v>
      </c>
      <c r="P21" s="188">
        <v>0</v>
      </c>
    </row>
    <row r="22">
      <c r="A22" s="79"/>
      <c r="C22" s="102" t="s">
        <v>146</v>
      </c>
      <c r="D22" s="104">
        <v>10</v>
      </c>
      <c r="E22" s="104">
        <v>10</v>
      </c>
      <c r="F22" s="104">
        <v>0.5</v>
      </c>
      <c r="G22" s="105">
        <v>0.03</v>
      </c>
      <c r="H22" s="188">
        <v>0.01</v>
      </c>
      <c r="I22" s="188">
        <v>0.08</v>
      </c>
      <c r="J22" s="188">
        <v>0.5</v>
      </c>
      <c r="K22" s="188">
        <v>0.02</v>
      </c>
      <c r="L22" s="188">
        <v>0</v>
      </c>
      <c r="M22" s="188">
        <v>0</v>
      </c>
      <c r="N22" s="188">
        <v>1000</v>
      </c>
      <c r="O22" s="188">
        <v>0</v>
      </c>
      <c r="P22" s="188">
        <v>0</v>
      </c>
    </row>
    <row r="23">
      <c r="A23" s="79"/>
      <c r="C23" s="102" t="s">
        <v>124</v>
      </c>
      <c r="D23" s="104">
        <v>12</v>
      </c>
      <c r="E23" s="104">
        <v>12</v>
      </c>
      <c r="F23" s="104">
        <v>46.08</v>
      </c>
      <c r="G23" s="105">
        <v>0</v>
      </c>
      <c r="H23" s="188">
        <v>0</v>
      </c>
      <c r="I23" s="188">
        <v>11.916</v>
      </c>
      <c r="J23" s="188">
        <v>0</v>
      </c>
      <c r="K23" s="188">
        <v>0.012</v>
      </c>
      <c r="L23" s="188">
        <v>0</v>
      </c>
      <c r="M23" s="188">
        <v>0</v>
      </c>
      <c r="N23" s="188">
        <v>1000</v>
      </c>
      <c r="O23" s="188">
        <v>0</v>
      </c>
      <c r="P23" s="188">
        <v>0</v>
      </c>
    </row>
    <row r="24" ht="13.5">
      <c r="A24" s="79"/>
      <c r="B24" s="189"/>
      <c r="C24" s="190"/>
      <c r="D24" s="189"/>
      <c r="E24" s="189"/>
      <c r="F24" s="189"/>
      <c r="G24" s="191"/>
      <c r="H24" s="190"/>
      <c r="I24" s="190"/>
      <c r="J24" s="190"/>
      <c r="K24" s="190"/>
      <c r="L24" s="190"/>
      <c r="M24" s="190"/>
      <c r="N24" s="190"/>
      <c r="O24" s="190"/>
      <c r="P24" s="190"/>
    </row>
    <row r="25">
      <c r="A25" s="79"/>
      <c r="B25" s="103" t="s">
        <v>147</v>
      </c>
      <c r="C25" s="107"/>
      <c r="D25" s="107"/>
      <c r="E25" s="107"/>
      <c r="F25" s="107">
        <v>46.5</v>
      </c>
      <c r="G25" s="108">
        <v>8.46</v>
      </c>
      <c r="H25" s="187">
        <v>1.44</v>
      </c>
      <c r="I25" s="187">
        <v>1.89</v>
      </c>
      <c r="J25" s="187">
        <v>240</v>
      </c>
      <c r="K25" s="187">
        <v>0.39</v>
      </c>
      <c r="L25" s="187">
        <v>0</v>
      </c>
      <c r="M25" s="187">
        <v>3</v>
      </c>
      <c r="N25" s="187"/>
      <c r="O25" s="187"/>
      <c r="P25" s="187"/>
    </row>
    <row r="26">
      <c r="A26" s="79"/>
      <c r="C26" s="102" t="s">
        <v>148</v>
      </c>
      <c r="D26" s="104">
        <v>30</v>
      </c>
      <c r="E26" s="104">
        <v>30</v>
      </c>
      <c r="F26" s="104">
        <v>46.5</v>
      </c>
      <c r="G26" s="105">
        <v>8.46</v>
      </c>
      <c r="H26" s="188">
        <v>1.44</v>
      </c>
      <c r="I26" s="188">
        <v>1.89</v>
      </c>
      <c r="J26" s="188">
        <v>240</v>
      </c>
      <c r="K26" s="188">
        <v>0.39</v>
      </c>
      <c r="L26" s="188">
        <v>0</v>
      </c>
      <c r="M26" s="188">
        <v>3</v>
      </c>
      <c r="N26" s="188">
        <v>1000</v>
      </c>
      <c r="O26" s="188">
        <v>0</v>
      </c>
      <c r="P26" s="188">
        <v>0</v>
      </c>
    </row>
    <row r="27" ht="13.5">
      <c r="A27" s="79"/>
      <c r="B27" s="189"/>
      <c r="C27" s="190"/>
      <c r="D27" s="189"/>
      <c r="E27" s="189"/>
      <c r="F27" s="189"/>
      <c r="G27" s="191"/>
      <c r="H27" s="190"/>
      <c r="I27" s="190"/>
      <c r="J27" s="190"/>
      <c r="K27" s="190"/>
      <c r="L27" s="190"/>
      <c r="M27" s="190"/>
      <c r="N27" s="190"/>
      <c r="O27" s="190"/>
      <c r="P27" s="190"/>
    </row>
    <row r="28">
      <c r="A28" s="79"/>
      <c r="B28" s="103" t="s">
        <v>149</v>
      </c>
      <c r="C28" s="107"/>
      <c r="D28" s="107"/>
      <c r="E28" s="107"/>
      <c r="F28" s="107">
        <v>140</v>
      </c>
      <c r="G28" s="108">
        <v>5.2</v>
      </c>
      <c r="H28" s="187">
        <v>3.5</v>
      </c>
      <c r="I28" s="187">
        <v>22.9</v>
      </c>
      <c r="J28" s="187">
        <v>107</v>
      </c>
      <c r="K28" s="187">
        <v>1</v>
      </c>
      <c r="L28" s="187">
        <v>0</v>
      </c>
      <c r="M28" s="187">
        <v>1</v>
      </c>
      <c r="N28" s="187"/>
      <c r="O28" s="187"/>
      <c r="P28" s="187"/>
    </row>
    <row r="29">
      <c r="A29" s="79"/>
      <c r="C29" s="102" t="s">
        <v>150</v>
      </c>
      <c r="D29" s="104">
        <v>50</v>
      </c>
      <c r="E29" s="104">
        <v>50</v>
      </c>
      <c r="F29" s="104">
        <v>140</v>
      </c>
      <c r="G29" s="105">
        <v>5.2</v>
      </c>
      <c r="H29" s="188">
        <v>3.5</v>
      </c>
      <c r="I29" s="188">
        <v>22.9</v>
      </c>
      <c r="J29" s="188">
        <v>107</v>
      </c>
      <c r="K29" s="188">
        <v>1</v>
      </c>
      <c r="L29" s="188">
        <v>0</v>
      </c>
      <c r="M29" s="188">
        <v>1</v>
      </c>
      <c r="N29" s="188">
        <v>1000</v>
      </c>
      <c r="O29" s="188">
        <v>0</v>
      </c>
      <c r="P29" s="188">
        <v>0</v>
      </c>
    </row>
    <row r="30" ht="13.5">
      <c r="A30" s="79"/>
      <c r="B30" s="189"/>
      <c r="C30" s="190"/>
      <c r="D30" s="189"/>
      <c r="E30" s="189"/>
      <c r="F30" s="189"/>
      <c r="G30" s="191"/>
      <c r="H30" s="190"/>
      <c r="I30" s="190"/>
      <c r="J30" s="190"/>
      <c r="K30" s="190"/>
      <c r="L30" s="190"/>
      <c r="M30" s="190"/>
      <c r="N30" s="190"/>
      <c r="O30" s="190"/>
      <c r="P30" s="190"/>
    </row>
    <row r="31">
      <c r="A31" s="79"/>
      <c r="B31" s="103" t="s">
        <v>151</v>
      </c>
      <c r="C31" s="107"/>
      <c r="D31" s="107"/>
      <c r="E31" s="107"/>
      <c r="F31" s="107">
        <v>22.08</v>
      </c>
      <c r="G31" s="108">
        <v>0.04</v>
      </c>
      <c r="H31" s="187">
        <v>0.024</v>
      </c>
      <c r="I31" s="187">
        <v>5.64</v>
      </c>
      <c r="J31" s="187">
        <v>0.96</v>
      </c>
      <c r="K31" s="187">
        <v>0.024</v>
      </c>
      <c r="L31" s="187">
        <v>0</v>
      </c>
      <c r="M31" s="187">
        <v>0</v>
      </c>
      <c r="N31" s="187"/>
      <c r="O31" s="187"/>
      <c r="P31" s="187"/>
    </row>
    <row r="32">
      <c r="A32" s="79"/>
      <c r="C32" s="102" t="s">
        <v>152</v>
      </c>
      <c r="D32" s="104">
        <v>8</v>
      </c>
      <c r="E32" s="104">
        <v>8</v>
      </c>
      <c r="F32" s="104">
        <v>22.08</v>
      </c>
      <c r="G32" s="105">
        <v>0.04</v>
      </c>
      <c r="H32" s="188">
        <v>0.024</v>
      </c>
      <c r="I32" s="188">
        <v>5.64</v>
      </c>
      <c r="J32" s="188">
        <v>0.96</v>
      </c>
      <c r="K32" s="188">
        <v>0.024</v>
      </c>
      <c r="L32" s="188">
        <v>0</v>
      </c>
      <c r="M32" s="188">
        <v>0</v>
      </c>
      <c r="N32" s="188">
        <v>1000</v>
      </c>
      <c r="O32" s="188">
        <v>0</v>
      </c>
      <c r="P32" s="188">
        <v>0</v>
      </c>
    </row>
    <row r="33" ht="13.5">
      <c r="A33" s="79"/>
      <c r="B33" s="189"/>
      <c r="C33" s="190"/>
      <c r="D33" s="189"/>
      <c r="E33" s="189"/>
      <c r="F33" s="189"/>
      <c r="G33" s="191"/>
      <c r="H33" s="190"/>
      <c r="I33" s="190"/>
      <c r="J33" s="190"/>
      <c r="K33" s="190"/>
      <c r="L33" s="190"/>
      <c r="M33" s="190"/>
      <c r="N33" s="190"/>
      <c r="O33" s="190"/>
      <c r="P33" s="190"/>
    </row>
    <row r="34" ht="15.75" customHeight="1">
      <c r="A34" s="129" t="s">
        <v>86</v>
      </c>
      <c r="B34" s="130"/>
      <c r="C34" s="130"/>
      <c r="D34" s="130"/>
      <c r="E34" s="130"/>
      <c r="F34" s="92">
        <v>343.56</v>
      </c>
      <c r="G34" s="93">
        <v>18.09</v>
      </c>
      <c r="H34" s="93">
        <v>8.074</v>
      </c>
      <c r="I34" s="93">
        <v>54.606</v>
      </c>
      <c r="J34" s="93">
        <v>502.06</v>
      </c>
      <c r="K34" s="93">
        <v>2.706</v>
      </c>
      <c r="L34" s="93">
        <v>0</v>
      </c>
      <c r="M34" s="93">
        <v>36.6</v>
      </c>
      <c r="N34" s="151" t="s">
        <v>83</v>
      </c>
      <c r="O34" s="152"/>
      <c r="P34" s="192">
        <f ca="1">SUM(P17:INDIRECT("P"&amp;ROW()-1))</f>
        <v>0</v>
      </c>
    </row>
    <row r="35" ht="15.75" customHeight="1">
      <c r="A35" s="147" t="s">
        <v>28</v>
      </c>
      <c r="B35" s="148"/>
      <c r="C35" s="148"/>
      <c r="D35" s="148"/>
      <c r="E35" s="148"/>
      <c r="F35" s="99">
        <f>F$117*$G37</f>
        <v>787.5</v>
      </c>
      <c r="G35" s="99">
        <f>G$117*$G37</f>
        <v>19.25</v>
      </c>
      <c r="H35" s="99">
        <f>H$117*$G37</f>
        <v>0</v>
      </c>
      <c r="I35" s="99">
        <f>I$117*$G37</f>
        <v>0</v>
      </c>
      <c r="J35" s="99">
        <f>J$117*$G37</f>
        <v>280</v>
      </c>
      <c r="K35" s="99">
        <f>K$117*$G37</f>
        <v>4.8999999999999995</v>
      </c>
      <c r="L35" s="99">
        <f>L$117*$G37</f>
        <v>2.4499999999999997</v>
      </c>
      <c r="M35" s="99">
        <f>M$117*$G37</f>
        <v>262.5</v>
      </c>
      <c r="N35" s="153"/>
      <c r="O35" s="154"/>
      <c r="P35" s="193"/>
    </row>
    <row r="36" ht="13.5" customHeight="1">
      <c r="A36" s="149" t="s">
        <v>81</v>
      </c>
      <c r="B36" s="150"/>
      <c r="C36" s="150"/>
      <c r="D36" s="150"/>
      <c r="E36" s="150"/>
      <c r="F36" s="100">
        <f>IF(F35=0,0,(F34/F35))</f>
        <v>0.43626666666666669</v>
      </c>
      <c r="G36" s="100">
        <f>IF(G35=0,0,(G34/G35))</f>
        <v>0.93974025974025976</v>
      </c>
      <c r="H36" s="100">
        <f>IF(H35=0,0,(H34/H35))</f>
        <v>0</v>
      </c>
      <c r="I36" s="100">
        <f>IF(I35=0,0,(I34/I35))</f>
        <v>0</v>
      </c>
      <c r="J36" s="100">
        <f>IF(J35=0,0,(J34/J35))</f>
        <v>1.7930714285714287</v>
      </c>
      <c r="K36" s="100">
        <f>IF(K35=0,0,(K34/K35))</f>
        <v>0.55224489795918374</v>
      </c>
      <c r="L36" s="100">
        <f>IF(L35=0,0,(L34/L35))</f>
        <v>0</v>
      </c>
      <c r="M36" s="100">
        <f>IF(M35=0,0,(M34/M35))</f>
        <v>0.13942857142857143</v>
      </c>
      <c r="N36" s="155"/>
      <c r="O36" s="156"/>
      <c r="P36" s="194"/>
    </row>
    <row r="37" ht="6.75" customHeight="1" hidden="1">
      <c r="A37" s="195"/>
      <c r="B37" s="195"/>
      <c r="C37" s="195"/>
      <c r="D37" s="195"/>
      <c r="E37" s="195"/>
      <c r="F37" s="196">
        <v>0.35</v>
      </c>
      <c r="G37" s="197">
        <f>IF(F37="",0,F37)</f>
        <v>0.35</v>
      </c>
      <c r="H37" s="198"/>
      <c r="I37" s="198"/>
      <c r="J37" s="198"/>
      <c r="K37" s="198"/>
      <c r="L37" s="198"/>
      <c r="M37" s="198"/>
      <c r="N37" s="199"/>
      <c r="O37" s="199"/>
      <c r="P37" s="200"/>
    </row>
    <row r="38" ht="13.5"/>
    <row r="39">
      <c r="A39" s="78" t="s">
        <v>66</v>
      </c>
      <c r="B39" s="184"/>
      <c r="C39" s="185"/>
      <c r="D39" s="185"/>
      <c r="E39" s="185"/>
      <c r="F39" s="185"/>
      <c r="G39" s="186"/>
      <c r="H39" s="185"/>
      <c r="I39" s="185"/>
      <c r="J39" s="185"/>
      <c r="K39" s="185"/>
      <c r="L39" s="185"/>
      <c r="M39" s="185"/>
      <c r="N39" s="185"/>
      <c r="O39" s="185"/>
      <c r="P39" s="185"/>
    </row>
    <row r="40">
      <c r="A40" s="79"/>
      <c r="B40" s="103" t="s">
        <v>153</v>
      </c>
      <c r="C40" s="107"/>
      <c r="D40" s="107"/>
      <c r="E40" s="107"/>
      <c r="F40" s="107">
        <v>83.09</v>
      </c>
      <c r="G40" s="108">
        <v>7.817</v>
      </c>
      <c r="H40" s="187">
        <v>2.674</v>
      </c>
      <c r="I40" s="187">
        <v>7.045</v>
      </c>
      <c r="J40" s="187">
        <v>33.9</v>
      </c>
      <c r="K40" s="187">
        <v>1.513</v>
      </c>
      <c r="L40" s="187">
        <v>0</v>
      </c>
      <c r="M40" s="187">
        <v>109.26</v>
      </c>
      <c r="N40" s="187"/>
      <c r="O40" s="187"/>
      <c r="P40" s="187"/>
    </row>
    <row r="41">
      <c r="A41" s="79"/>
      <c r="C41" s="102" t="s">
        <v>135</v>
      </c>
      <c r="D41" s="104">
        <v>41.66</v>
      </c>
      <c r="E41" s="104">
        <v>25</v>
      </c>
      <c r="F41" s="104">
        <v>44.5</v>
      </c>
      <c r="G41" s="105">
        <v>5.05</v>
      </c>
      <c r="H41" s="188">
        <v>2.55</v>
      </c>
      <c r="I41" s="188">
        <v>0</v>
      </c>
      <c r="J41" s="188">
        <v>3.5</v>
      </c>
      <c r="K41" s="188">
        <v>0.375</v>
      </c>
      <c r="L41" s="188">
        <v>0</v>
      </c>
      <c r="M41" s="188">
        <v>0</v>
      </c>
      <c r="N41" s="188">
        <v>1000</v>
      </c>
      <c r="O41" s="188">
        <v>0</v>
      </c>
      <c r="P41" s="188">
        <v>0</v>
      </c>
    </row>
    <row r="42">
      <c r="A42" s="79"/>
      <c r="C42" s="102" t="s">
        <v>108</v>
      </c>
      <c r="D42" s="104">
        <v>11.76</v>
      </c>
      <c r="E42" s="104">
        <v>10</v>
      </c>
      <c r="F42" s="104">
        <v>3.6</v>
      </c>
      <c r="G42" s="105">
        <v>0.07</v>
      </c>
      <c r="H42" s="188">
        <v>0.01</v>
      </c>
      <c r="I42" s="188">
        <v>0.84</v>
      </c>
      <c r="J42" s="188">
        <v>3.3</v>
      </c>
      <c r="K42" s="188">
        <v>0.06</v>
      </c>
      <c r="L42" s="188">
        <v>0</v>
      </c>
      <c r="M42" s="188">
        <v>70</v>
      </c>
      <c r="N42" s="188">
        <v>1000</v>
      </c>
      <c r="O42" s="188">
        <v>0</v>
      </c>
      <c r="P42" s="188">
        <v>0</v>
      </c>
    </row>
    <row r="43">
      <c r="A43" s="79"/>
      <c r="C43" s="102" t="s">
        <v>107</v>
      </c>
      <c r="D43" s="104">
        <v>8</v>
      </c>
      <c r="E43" s="104">
        <v>8</v>
      </c>
      <c r="F43" s="104">
        <v>24.64</v>
      </c>
      <c r="G43" s="105">
        <v>1.912</v>
      </c>
      <c r="H43" s="188">
        <v>0.064</v>
      </c>
      <c r="I43" s="188">
        <v>4.32</v>
      </c>
      <c r="J43" s="188">
        <v>4.8</v>
      </c>
      <c r="K43" s="188">
        <v>0.368</v>
      </c>
      <c r="L43" s="188">
        <v>0</v>
      </c>
      <c r="M43" s="188">
        <v>1.76</v>
      </c>
      <c r="N43" s="188">
        <v>1000</v>
      </c>
      <c r="O43" s="188">
        <v>0</v>
      </c>
      <c r="P43" s="188">
        <v>0</v>
      </c>
    </row>
    <row r="44">
      <c r="A44" s="79"/>
      <c r="C44" s="102" t="s">
        <v>109</v>
      </c>
      <c r="D44" s="104">
        <v>12.5</v>
      </c>
      <c r="E44" s="104">
        <v>5</v>
      </c>
      <c r="F44" s="104">
        <v>1.3</v>
      </c>
      <c r="G44" s="105">
        <v>0.06</v>
      </c>
      <c r="H44" s="188">
        <v>0.005</v>
      </c>
      <c r="I44" s="188">
        <v>0.265</v>
      </c>
      <c r="J44" s="188">
        <v>1.35</v>
      </c>
      <c r="K44" s="188">
        <v>0.02</v>
      </c>
      <c r="L44" s="188">
        <v>0</v>
      </c>
      <c r="M44" s="188">
        <v>0</v>
      </c>
      <c r="N44" s="188">
        <v>1000</v>
      </c>
      <c r="O44" s="188">
        <v>0</v>
      </c>
      <c r="P44" s="188">
        <v>0</v>
      </c>
    </row>
    <row r="45">
      <c r="A45" s="79"/>
      <c r="C45" s="102" t="s">
        <v>154</v>
      </c>
      <c r="D45" s="104">
        <v>27.77</v>
      </c>
      <c r="E45" s="104">
        <v>25</v>
      </c>
      <c r="F45" s="104">
        <v>5</v>
      </c>
      <c r="G45" s="105">
        <v>0.2</v>
      </c>
      <c r="H45" s="188">
        <v>0</v>
      </c>
      <c r="I45" s="188">
        <v>1.125</v>
      </c>
      <c r="J45" s="188">
        <v>3.25</v>
      </c>
      <c r="K45" s="188">
        <v>0.075</v>
      </c>
      <c r="L45" s="188">
        <v>0</v>
      </c>
      <c r="M45" s="188">
        <v>0</v>
      </c>
      <c r="N45" s="188">
        <v>1000</v>
      </c>
      <c r="O45" s="188">
        <v>0</v>
      </c>
      <c r="P45" s="188">
        <v>0</v>
      </c>
    </row>
    <row r="46">
      <c r="A46" s="79"/>
      <c r="C46" s="102" t="s">
        <v>155</v>
      </c>
      <c r="D46" s="104">
        <v>25</v>
      </c>
      <c r="E46" s="104">
        <v>15</v>
      </c>
      <c r="F46" s="104">
        <v>4.05</v>
      </c>
      <c r="G46" s="105">
        <v>0.525</v>
      </c>
      <c r="H46" s="188">
        <v>0.045</v>
      </c>
      <c r="I46" s="188">
        <v>0.495</v>
      </c>
      <c r="J46" s="188">
        <v>17.7</v>
      </c>
      <c r="K46" s="188">
        <v>0.615</v>
      </c>
      <c r="L46" s="188">
        <v>0</v>
      </c>
      <c r="M46" s="188">
        <v>37.5</v>
      </c>
      <c r="N46" s="188">
        <v>1000</v>
      </c>
      <c r="O46" s="188">
        <v>0</v>
      </c>
      <c r="P46" s="188">
        <v>0</v>
      </c>
    </row>
    <row r="47" ht="13.5">
      <c r="A47" s="79"/>
      <c r="B47" s="189"/>
      <c r="C47" s="190"/>
      <c r="D47" s="189"/>
      <c r="E47" s="189"/>
      <c r="F47" s="189"/>
      <c r="G47" s="191"/>
      <c r="H47" s="190"/>
      <c r="I47" s="190"/>
      <c r="J47" s="190"/>
      <c r="K47" s="190"/>
      <c r="L47" s="190"/>
      <c r="M47" s="190"/>
      <c r="N47" s="190"/>
      <c r="O47" s="190"/>
      <c r="P47" s="190"/>
    </row>
    <row r="48">
      <c r="A48" s="79"/>
      <c r="B48" s="103" t="s">
        <v>156</v>
      </c>
      <c r="C48" s="107"/>
      <c r="D48" s="107"/>
      <c r="E48" s="107"/>
      <c r="F48" s="107">
        <v>248.48</v>
      </c>
      <c r="G48" s="108">
        <v>16.16</v>
      </c>
      <c r="H48" s="187">
        <v>20.16</v>
      </c>
      <c r="I48" s="187">
        <v>0</v>
      </c>
      <c r="J48" s="187">
        <v>11.2</v>
      </c>
      <c r="K48" s="187">
        <v>1.2</v>
      </c>
      <c r="L48" s="187">
        <v>0</v>
      </c>
      <c r="M48" s="187">
        <v>0</v>
      </c>
      <c r="N48" s="187"/>
      <c r="O48" s="187"/>
      <c r="P48" s="187"/>
    </row>
    <row r="49">
      <c r="A49" s="79"/>
      <c r="C49" s="102" t="s">
        <v>135</v>
      </c>
      <c r="D49" s="104">
        <v>133.33</v>
      </c>
      <c r="E49" s="104">
        <v>80</v>
      </c>
      <c r="F49" s="104">
        <v>142.4</v>
      </c>
      <c r="G49" s="105">
        <v>16.16</v>
      </c>
      <c r="H49" s="188">
        <v>8.16</v>
      </c>
      <c r="I49" s="188">
        <v>0</v>
      </c>
      <c r="J49" s="188">
        <v>11.2</v>
      </c>
      <c r="K49" s="188">
        <v>1.2</v>
      </c>
      <c r="L49" s="188">
        <v>0</v>
      </c>
      <c r="M49" s="188">
        <v>0</v>
      </c>
      <c r="N49" s="188">
        <v>1000</v>
      </c>
      <c r="O49" s="188">
        <v>0</v>
      </c>
      <c r="P49" s="188">
        <v>0</v>
      </c>
    </row>
    <row r="50">
      <c r="A50" s="79"/>
      <c r="C50" s="102" t="s">
        <v>89</v>
      </c>
      <c r="D50" s="104">
        <v>12</v>
      </c>
      <c r="E50" s="104">
        <v>12</v>
      </c>
      <c r="F50" s="104">
        <v>106.08</v>
      </c>
      <c r="G50" s="105">
        <v>0</v>
      </c>
      <c r="H50" s="188">
        <v>12</v>
      </c>
      <c r="I50" s="188">
        <v>0</v>
      </c>
      <c r="J50" s="188">
        <v>0</v>
      </c>
      <c r="K50" s="188">
        <v>0</v>
      </c>
      <c r="L50" s="188">
        <v>0</v>
      </c>
      <c r="M50" s="188">
        <v>0</v>
      </c>
      <c r="N50" s="188">
        <v>1000</v>
      </c>
      <c r="O50" s="188">
        <v>0</v>
      </c>
      <c r="P50" s="188">
        <v>0</v>
      </c>
    </row>
    <row r="51" ht="13.5">
      <c r="A51" s="79"/>
      <c r="B51" s="189"/>
      <c r="C51" s="190"/>
      <c r="D51" s="189"/>
      <c r="E51" s="189"/>
      <c r="F51" s="189"/>
      <c r="G51" s="191"/>
      <c r="H51" s="190"/>
      <c r="I51" s="190"/>
      <c r="J51" s="190"/>
      <c r="K51" s="190"/>
      <c r="L51" s="190"/>
      <c r="M51" s="190"/>
      <c r="N51" s="190"/>
      <c r="O51" s="190"/>
      <c r="P51" s="190"/>
    </row>
    <row r="52">
      <c r="A52" s="79"/>
      <c r="B52" s="103" t="s">
        <v>157</v>
      </c>
      <c r="C52" s="107"/>
      <c r="D52" s="107"/>
      <c r="E52" s="107"/>
      <c r="F52" s="107">
        <v>15.1</v>
      </c>
      <c r="G52" s="108">
        <v>0.73</v>
      </c>
      <c r="H52" s="187">
        <v>0.07</v>
      </c>
      <c r="I52" s="187">
        <v>3.03</v>
      </c>
      <c r="J52" s="187">
        <v>10.5</v>
      </c>
      <c r="K52" s="187">
        <v>0.45</v>
      </c>
      <c r="L52" s="187">
        <v>0</v>
      </c>
      <c r="M52" s="187">
        <v>55</v>
      </c>
      <c r="N52" s="187"/>
      <c r="O52" s="187"/>
      <c r="P52" s="187"/>
    </row>
    <row r="53">
      <c r="A53" s="79"/>
      <c r="C53" s="102" t="s">
        <v>40</v>
      </c>
      <c r="D53" s="104">
        <v>62.5</v>
      </c>
      <c r="E53" s="104">
        <v>50</v>
      </c>
      <c r="F53" s="104">
        <v>8.5</v>
      </c>
      <c r="G53" s="105">
        <v>0.45</v>
      </c>
      <c r="H53" s="188">
        <v>0.05</v>
      </c>
      <c r="I53" s="188">
        <v>1.65</v>
      </c>
      <c r="J53" s="188">
        <v>3.5</v>
      </c>
      <c r="K53" s="188">
        <v>0.35</v>
      </c>
      <c r="L53" s="188">
        <v>0</v>
      </c>
      <c r="M53" s="188">
        <v>55</v>
      </c>
      <c r="N53" s="188">
        <v>1000</v>
      </c>
      <c r="O53" s="188">
        <v>0</v>
      </c>
      <c r="P53" s="188">
        <v>0</v>
      </c>
    </row>
    <row r="54">
      <c r="A54" s="79"/>
      <c r="C54" s="102" t="s">
        <v>116</v>
      </c>
      <c r="D54" s="104">
        <v>21.05</v>
      </c>
      <c r="E54" s="104">
        <v>20</v>
      </c>
      <c r="F54" s="104">
        <v>6.6</v>
      </c>
      <c r="G54" s="105">
        <v>0.28</v>
      </c>
      <c r="H54" s="188">
        <v>0.02</v>
      </c>
      <c r="I54" s="188">
        <v>1.38</v>
      </c>
      <c r="J54" s="188">
        <v>7</v>
      </c>
      <c r="K54" s="188">
        <v>0.1</v>
      </c>
      <c r="L54" s="188">
        <v>0</v>
      </c>
      <c r="M54" s="188">
        <v>0</v>
      </c>
      <c r="N54" s="188">
        <v>1000</v>
      </c>
      <c r="O54" s="188">
        <v>0</v>
      </c>
      <c r="P54" s="188">
        <v>0</v>
      </c>
    </row>
    <row r="55" ht="13.5">
      <c r="A55" s="79"/>
      <c r="B55" s="189"/>
      <c r="C55" s="190"/>
      <c r="D55" s="189"/>
      <c r="E55" s="189"/>
      <c r="F55" s="189"/>
      <c r="G55" s="191"/>
      <c r="H55" s="190"/>
      <c r="I55" s="190"/>
      <c r="J55" s="190"/>
      <c r="K55" s="190"/>
      <c r="L55" s="190"/>
      <c r="M55" s="190"/>
      <c r="N55" s="190"/>
      <c r="O55" s="190"/>
      <c r="P55" s="190"/>
    </row>
    <row r="56">
      <c r="A56" s="79"/>
      <c r="B56" s="103" t="s">
        <v>158</v>
      </c>
      <c r="C56" s="107"/>
      <c r="D56" s="107"/>
      <c r="E56" s="107"/>
      <c r="F56" s="107">
        <v>218.43</v>
      </c>
      <c r="G56" s="108">
        <v>2.836</v>
      </c>
      <c r="H56" s="187">
        <v>10.153</v>
      </c>
      <c r="I56" s="187">
        <v>28.579</v>
      </c>
      <c r="J56" s="187">
        <v>7.26</v>
      </c>
      <c r="K56" s="187">
        <v>0.352</v>
      </c>
      <c r="L56" s="187">
        <v>0</v>
      </c>
      <c r="M56" s="187">
        <v>70</v>
      </c>
      <c r="N56" s="187"/>
      <c r="O56" s="187"/>
      <c r="P56" s="187"/>
    </row>
    <row r="57">
      <c r="A57" s="79"/>
      <c r="C57" s="102" t="s">
        <v>119</v>
      </c>
      <c r="D57" s="104">
        <v>35</v>
      </c>
      <c r="E57" s="104">
        <v>35</v>
      </c>
      <c r="F57" s="104">
        <v>125.65</v>
      </c>
      <c r="G57" s="105">
        <v>2.73</v>
      </c>
      <c r="H57" s="188">
        <v>0.14</v>
      </c>
      <c r="I57" s="188">
        <v>27.58</v>
      </c>
      <c r="J57" s="188">
        <v>3.15</v>
      </c>
      <c r="K57" s="188">
        <v>0.28</v>
      </c>
      <c r="L57" s="188">
        <v>0</v>
      </c>
      <c r="M57" s="188">
        <v>0</v>
      </c>
      <c r="N57" s="188">
        <v>1000</v>
      </c>
      <c r="O57" s="188">
        <v>0</v>
      </c>
      <c r="P57" s="188">
        <v>0</v>
      </c>
    </row>
    <row r="58">
      <c r="A58" s="79"/>
      <c r="C58" s="102" t="s">
        <v>108</v>
      </c>
      <c r="D58" s="104">
        <v>11.76</v>
      </c>
      <c r="E58" s="104">
        <v>10</v>
      </c>
      <c r="F58" s="104">
        <v>3.6</v>
      </c>
      <c r="G58" s="105">
        <v>0.07</v>
      </c>
      <c r="H58" s="188">
        <v>0.01</v>
      </c>
      <c r="I58" s="188">
        <v>0.84</v>
      </c>
      <c r="J58" s="188">
        <v>3.3</v>
      </c>
      <c r="K58" s="188">
        <v>0.06</v>
      </c>
      <c r="L58" s="188">
        <v>0</v>
      </c>
      <c r="M58" s="188">
        <v>70</v>
      </c>
      <c r="N58" s="188">
        <v>1000</v>
      </c>
      <c r="O58" s="188">
        <v>0</v>
      </c>
      <c r="P58" s="188">
        <v>0</v>
      </c>
    </row>
    <row r="59">
      <c r="A59" s="79"/>
      <c r="C59" s="102" t="s">
        <v>89</v>
      </c>
      <c r="D59" s="104">
        <v>10</v>
      </c>
      <c r="E59" s="104">
        <v>10</v>
      </c>
      <c r="F59" s="104">
        <v>88.4</v>
      </c>
      <c r="G59" s="105">
        <v>0</v>
      </c>
      <c r="H59" s="188">
        <v>10</v>
      </c>
      <c r="I59" s="188">
        <v>0</v>
      </c>
      <c r="J59" s="188">
        <v>0</v>
      </c>
      <c r="K59" s="188">
        <v>0</v>
      </c>
      <c r="L59" s="188">
        <v>0</v>
      </c>
      <c r="M59" s="188">
        <v>0</v>
      </c>
      <c r="N59" s="188">
        <v>1000</v>
      </c>
      <c r="O59" s="188">
        <v>0</v>
      </c>
      <c r="P59" s="188">
        <v>0</v>
      </c>
    </row>
    <row r="60">
      <c r="A60" s="79"/>
      <c r="C60" s="102" t="s">
        <v>109</v>
      </c>
      <c r="D60" s="104">
        <v>7.5</v>
      </c>
      <c r="E60" s="104">
        <v>3</v>
      </c>
      <c r="F60" s="104">
        <v>0.78</v>
      </c>
      <c r="G60" s="105">
        <v>0.036</v>
      </c>
      <c r="H60" s="188">
        <v>0.003</v>
      </c>
      <c r="I60" s="188">
        <v>0.159</v>
      </c>
      <c r="J60" s="188">
        <v>0.81</v>
      </c>
      <c r="K60" s="188">
        <v>0.012</v>
      </c>
      <c r="L60" s="188">
        <v>0</v>
      </c>
      <c r="M60" s="188">
        <v>0</v>
      </c>
      <c r="N60" s="188">
        <v>1000</v>
      </c>
      <c r="O60" s="188">
        <v>0</v>
      </c>
      <c r="P60" s="188">
        <v>0</v>
      </c>
    </row>
    <row r="61" ht="13.5">
      <c r="A61" s="79"/>
      <c r="B61" s="189"/>
      <c r="C61" s="190"/>
      <c r="D61" s="189"/>
      <c r="E61" s="189"/>
      <c r="F61" s="189"/>
      <c r="G61" s="191"/>
      <c r="H61" s="190"/>
      <c r="I61" s="190"/>
      <c r="J61" s="190"/>
      <c r="K61" s="190"/>
      <c r="L61" s="190"/>
      <c r="M61" s="190"/>
      <c r="N61" s="190"/>
      <c r="O61" s="190"/>
      <c r="P61" s="190"/>
    </row>
    <row r="62">
      <c r="A62" s="79"/>
      <c r="B62" s="103" t="s">
        <v>159</v>
      </c>
      <c r="C62" s="107"/>
      <c r="D62" s="107"/>
      <c r="E62" s="107"/>
      <c r="F62" s="107">
        <v>237.48</v>
      </c>
      <c r="G62" s="108">
        <v>0.72</v>
      </c>
      <c r="H62" s="187">
        <v>12.09</v>
      </c>
      <c r="I62" s="187">
        <v>31.95</v>
      </c>
      <c r="J62" s="187">
        <v>24.3</v>
      </c>
      <c r="K62" s="187">
        <v>0.36</v>
      </c>
      <c r="L62" s="187">
        <v>0</v>
      </c>
      <c r="M62" s="187">
        <v>0.9</v>
      </c>
      <c r="N62" s="187"/>
      <c r="O62" s="187"/>
      <c r="P62" s="187"/>
    </row>
    <row r="63">
      <c r="A63" s="79"/>
      <c r="C63" s="102" t="s">
        <v>89</v>
      </c>
      <c r="D63" s="104">
        <v>12</v>
      </c>
      <c r="E63" s="104">
        <v>12</v>
      </c>
      <c r="F63" s="104">
        <v>106.08</v>
      </c>
      <c r="G63" s="105">
        <v>0</v>
      </c>
      <c r="H63" s="188">
        <v>12</v>
      </c>
      <c r="I63" s="188">
        <v>0</v>
      </c>
      <c r="J63" s="188">
        <v>0</v>
      </c>
      <c r="K63" s="188">
        <v>0</v>
      </c>
      <c r="L63" s="188">
        <v>0</v>
      </c>
      <c r="M63" s="188">
        <v>0</v>
      </c>
      <c r="N63" s="188">
        <v>1000</v>
      </c>
      <c r="O63" s="188">
        <v>0</v>
      </c>
      <c r="P63" s="188">
        <v>0</v>
      </c>
    </row>
    <row r="64">
      <c r="A64" s="79"/>
      <c r="C64" s="102" t="s">
        <v>160</v>
      </c>
      <c r="D64" s="104">
        <v>112.5</v>
      </c>
      <c r="E64" s="104">
        <v>90</v>
      </c>
      <c r="F64" s="104">
        <v>131.4</v>
      </c>
      <c r="G64" s="105">
        <v>0.72</v>
      </c>
      <c r="H64" s="188">
        <v>0.09</v>
      </c>
      <c r="I64" s="188">
        <v>31.95</v>
      </c>
      <c r="J64" s="188">
        <v>24.3</v>
      </c>
      <c r="K64" s="188">
        <v>0.36</v>
      </c>
      <c r="L64" s="188">
        <v>0</v>
      </c>
      <c r="M64" s="188">
        <v>0.9</v>
      </c>
      <c r="N64" s="188">
        <v>1000</v>
      </c>
      <c r="O64" s="188">
        <v>0</v>
      </c>
      <c r="P64" s="188">
        <v>0</v>
      </c>
    </row>
    <row r="65" ht="13.5">
      <c r="A65" s="79"/>
      <c r="B65" s="189"/>
      <c r="C65" s="190"/>
      <c r="D65" s="189"/>
      <c r="E65" s="189"/>
      <c r="F65" s="189"/>
      <c r="G65" s="191"/>
      <c r="H65" s="190"/>
      <c r="I65" s="190"/>
      <c r="J65" s="190"/>
      <c r="K65" s="190"/>
      <c r="L65" s="190"/>
      <c r="M65" s="190"/>
      <c r="N65" s="190"/>
      <c r="O65" s="190"/>
      <c r="P65" s="190"/>
    </row>
    <row r="66">
      <c r="A66" s="79"/>
      <c r="B66" s="103" t="s">
        <v>161</v>
      </c>
      <c r="C66" s="107"/>
      <c r="D66" s="107"/>
      <c r="E66" s="107"/>
      <c r="F66" s="107">
        <v>67.08</v>
      </c>
      <c r="G66" s="108">
        <v>0.98</v>
      </c>
      <c r="H66" s="187">
        <v>0.07</v>
      </c>
      <c r="I66" s="187">
        <v>16.816</v>
      </c>
      <c r="J66" s="187">
        <v>4.2</v>
      </c>
      <c r="K66" s="187">
        <v>0.292</v>
      </c>
      <c r="L66" s="187">
        <v>0</v>
      </c>
      <c r="M66" s="187">
        <v>70</v>
      </c>
      <c r="N66" s="187"/>
      <c r="O66" s="187"/>
      <c r="P66" s="187"/>
    </row>
    <row r="67">
      <c r="A67" s="79"/>
      <c r="C67" s="102" t="s">
        <v>162</v>
      </c>
      <c r="D67" s="104">
        <v>116.66</v>
      </c>
      <c r="E67" s="104">
        <v>70</v>
      </c>
      <c r="F67" s="104">
        <v>21</v>
      </c>
      <c r="G67" s="105">
        <v>0.98</v>
      </c>
      <c r="H67" s="188">
        <v>0.07</v>
      </c>
      <c r="I67" s="188">
        <v>4.9</v>
      </c>
      <c r="J67" s="188">
        <v>4.2</v>
      </c>
      <c r="K67" s="188">
        <v>0.28</v>
      </c>
      <c r="L67" s="188">
        <v>0</v>
      </c>
      <c r="M67" s="188">
        <v>70</v>
      </c>
      <c r="N67" s="188">
        <v>1000</v>
      </c>
      <c r="O67" s="188">
        <v>0</v>
      </c>
      <c r="P67" s="188">
        <v>0</v>
      </c>
    </row>
    <row r="68">
      <c r="A68" s="79"/>
      <c r="C68" s="102" t="s">
        <v>124</v>
      </c>
      <c r="D68" s="104">
        <v>12</v>
      </c>
      <c r="E68" s="104">
        <v>12</v>
      </c>
      <c r="F68" s="104">
        <v>46.08</v>
      </c>
      <c r="G68" s="105">
        <v>0</v>
      </c>
      <c r="H68" s="188">
        <v>0</v>
      </c>
      <c r="I68" s="188">
        <v>11.916</v>
      </c>
      <c r="J68" s="188">
        <v>0</v>
      </c>
      <c r="K68" s="188">
        <v>0.012</v>
      </c>
      <c r="L68" s="188">
        <v>0</v>
      </c>
      <c r="M68" s="188">
        <v>0</v>
      </c>
      <c r="N68" s="188">
        <v>1000</v>
      </c>
      <c r="O68" s="188">
        <v>0</v>
      </c>
      <c r="P68" s="188">
        <v>0</v>
      </c>
    </row>
    <row r="69" ht="13.5">
      <c r="A69" s="79"/>
      <c r="B69" s="189"/>
      <c r="C69" s="190"/>
      <c r="D69" s="189"/>
      <c r="E69" s="189"/>
      <c r="F69" s="189"/>
      <c r="G69" s="191"/>
      <c r="H69" s="190"/>
      <c r="I69" s="190"/>
      <c r="J69" s="190"/>
      <c r="K69" s="190"/>
      <c r="L69" s="190"/>
      <c r="M69" s="190"/>
      <c r="N69" s="190"/>
      <c r="O69" s="190"/>
      <c r="P69" s="190"/>
    </row>
    <row r="70">
      <c r="A70" s="79"/>
      <c r="B70" s="103" t="s">
        <v>163</v>
      </c>
      <c r="C70" s="107"/>
      <c r="D70" s="107"/>
      <c r="E70" s="107"/>
      <c r="F70" s="107">
        <v>42.2</v>
      </c>
      <c r="G70" s="108">
        <v>7.14</v>
      </c>
      <c r="H70" s="187">
        <v>1.215</v>
      </c>
      <c r="I70" s="187">
        <v>2.415</v>
      </c>
      <c r="J70" s="187">
        <v>206.3</v>
      </c>
      <c r="K70" s="187">
        <v>0.58</v>
      </c>
      <c r="L70" s="187">
        <v>0</v>
      </c>
      <c r="M70" s="187">
        <v>2.5</v>
      </c>
      <c r="N70" s="187"/>
      <c r="O70" s="187"/>
      <c r="P70" s="187"/>
    </row>
    <row r="71">
      <c r="A71" s="79"/>
      <c r="C71" s="102" t="s">
        <v>123</v>
      </c>
      <c r="D71" s="104">
        <v>16.66</v>
      </c>
      <c r="E71" s="104">
        <v>15</v>
      </c>
      <c r="F71" s="104">
        <v>3.45</v>
      </c>
      <c r="G71" s="105">
        <v>0.09</v>
      </c>
      <c r="H71" s="188">
        <v>0.015</v>
      </c>
      <c r="I71" s="188">
        <v>0.84</v>
      </c>
      <c r="J71" s="188">
        <v>6.3</v>
      </c>
      <c r="K71" s="188">
        <v>0.255</v>
      </c>
      <c r="L71" s="188">
        <v>0</v>
      </c>
      <c r="M71" s="188">
        <v>0</v>
      </c>
      <c r="N71" s="188">
        <v>1000</v>
      </c>
      <c r="O71" s="188">
        <v>0</v>
      </c>
      <c r="P71" s="188">
        <v>0</v>
      </c>
    </row>
    <row r="72">
      <c r="A72" s="79"/>
      <c r="C72" s="102" t="s">
        <v>148</v>
      </c>
      <c r="D72" s="104">
        <v>25</v>
      </c>
      <c r="E72" s="104">
        <v>25</v>
      </c>
      <c r="F72" s="104">
        <v>38.75</v>
      </c>
      <c r="G72" s="105">
        <v>7.05</v>
      </c>
      <c r="H72" s="188">
        <v>1.2</v>
      </c>
      <c r="I72" s="188">
        <v>1.575</v>
      </c>
      <c r="J72" s="188">
        <v>200</v>
      </c>
      <c r="K72" s="188">
        <v>0.325</v>
      </c>
      <c r="L72" s="188">
        <v>0</v>
      </c>
      <c r="M72" s="188">
        <v>2.5</v>
      </c>
      <c r="N72" s="188">
        <v>1000</v>
      </c>
      <c r="O72" s="188">
        <v>0</v>
      </c>
      <c r="P72" s="188">
        <v>0</v>
      </c>
    </row>
    <row r="73" ht="13.5">
      <c r="A73" s="79"/>
      <c r="B73" s="189"/>
      <c r="C73" s="190"/>
      <c r="D73" s="189"/>
      <c r="E73" s="189"/>
      <c r="F73" s="189"/>
      <c r="G73" s="191"/>
      <c r="H73" s="190"/>
      <c r="I73" s="190"/>
      <c r="J73" s="190"/>
      <c r="K73" s="190"/>
      <c r="L73" s="190"/>
      <c r="M73" s="190"/>
      <c r="N73" s="190"/>
      <c r="O73" s="190"/>
      <c r="P73" s="190"/>
    </row>
    <row r="74" ht="15.75" customHeight="1">
      <c r="A74" s="129" t="s">
        <v>104</v>
      </c>
      <c r="B74" s="130"/>
      <c r="C74" s="130"/>
      <c r="D74" s="130"/>
      <c r="E74" s="130"/>
      <c r="F74" s="92">
        <v>911.86</v>
      </c>
      <c r="G74" s="93">
        <v>36.383</v>
      </c>
      <c r="H74" s="93">
        <v>46.432</v>
      </c>
      <c r="I74" s="93">
        <v>89.835</v>
      </c>
      <c r="J74" s="93">
        <v>297.66</v>
      </c>
      <c r="K74" s="93">
        <v>4.747</v>
      </c>
      <c r="L74" s="93">
        <v>0</v>
      </c>
      <c r="M74" s="93">
        <v>307.66</v>
      </c>
      <c r="N74" s="151" t="s">
        <v>83</v>
      </c>
      <c r="O74" s="152"/>
      <c r="P74" s="192">
        <f ca="1">SUM(P40:INDIRECT("P"&amp;ROW()-1))</f>
        <v>0</v>
      </c>
    </row>
    <row r="75" ht="15.75" customHeight="1">
      <c r="A75" s="147" t="s">
        <v>28</v>
      </c>
      <c r="B75" s="148"/>
      <c r="C75" s="148"/>
      <c r="D75" s="148"/>
      <c r="E75" s="148"/>
      <c r="F75" s="99">
        <f>F$117*$G77</f>
        <v>787.5</v>
      </c>
      <c r="G75" s="99">
        <f>G$117*$G77</f>
        <v>19.25</v>
      </c>
      <c r="H75" s="99">
        <f>H$117*$G77</f>
        <v>0</v>
      </c>
      <c r="I75" s="99">
        <f>I$117*$G77</f>
        <v>0</v>
      </c>
      <c r="J75" s="99">
        <f>J$117*$G77</f>
        <v>280</v>
      </c>
      <c r="K75" s="99">
        <f>K$117*$G77</f>
        <v>4.8999999999999995</v>
      </c>
      <c r="L75" s="99">
        <f>L$117*$G77</f>
        <v>2.4499999999999997</v>
      </c>
      <c r="M75" s="99">
        <f>M$117*$G77</f>
        <v>262.5</v>
      </c>
      <c r="N75" s="153"/>
      <c r="O75" s="154"/>
      <c r="P75" s="193"/>
    </row>
    <row r="76" ht="13.5" customHeight="1">
      <c r="A76" s="149" t="s">
        <v>81</v>
      </c>
      <c r="B76" s="150"/>
      <c r="C76" s="150"/>
      <c r="D76" s="150"/>
      <c r="E76" s="150"/>
      <c r="F76" s="100">
        <f>IF(F75=0,0,(F74/F75))</f>
        <v>1.1579174603174602</v>
      </c>
      <c r="G76" s="100">
        <f>IF(G75=0,0,(G74/G75))</f>
        <v>1.8900259740259742</v>
      </c>
      <c r="H76" s="100">
        <f>IF(H75=0,0,(H74/H75))</f>
        <v>0</v>
      </c>
      <c r="I76" s="100">
        <f>IF(I75=0,0,(I74/I75))</f>
        <v>0</v>
      </c>
      <c r="J76" s="100">
        <f>IF(J75=0,0,(J74/J75))</f>
        <v>1.0630714285714287</v>
      </c>
      <c r="K76" s="100">
        <f>IF(K75=0,0,(K74/K75))</f>
        <v>0.9687755102040817</v>
      </c>
      <c r="L76" s="100">
        <f>IF(L75=0,0,(L74/L75))</f>
        <v>0</v>
      </c>
      <c r="M76" s="100">
        <f>IF(M75=0,0,(M74/M75))</f>
        <v>1.1720380952380953</v>
      </c>
      <c r="N76" s="155"/>
      <c r="O76" s="156"/>
      <c r="P76" s="194"/>
    </row>
    <row r="77" ht="6.75" customHeight="1" hidden="1">
      <c r="A77" s="195"/>
      <c r="B77" s="195"/>
      <c r="C77" s="195"/>
      <c r="D77" s="195"/>
      <c r="E77" s="195"/>
      <c r="F77" s="196">
        <v>0.35</v>
      </c>
      <c r="G77" s="197">
        <f>IF(F77="",0,F77)</f>
        <v>0.35</v>
      </c>
      <c r="H77" s="198"/>
      <c r="I77" s="198"/>
      <c r="J77" s="198"/>
      <c r="K77" s="198"/>
      <c r="L77" s="198"/>
      <c r="M77" s="198"/>
      <c r="N77" s="199"/>
      <c r="O77" s="199"/>
      <c r="P77" s="200"/>
    </row>
    <row r="78" ht="13.5"/>
    <row r="79">
      <c r="A79" s="78" t="s">
        <v>133</v>
      </c>
      <c r="B79" s="184"/>
      <c r="C79" s="185"/>
      <c r="D79" s="185"/>
      <c r="E79" s="185"/>
      <c r="F79" s="185"/>
      <c r="G79" s="186"/>
      <c r="H79" s="185"/>
      <c r="I79" s="185"/>
      <c r="J79" s="185"/>
      <c r="K79" s="185"/>
      <c r="L79" s="185"/>
      <c r="M79" s="185"/>
      <c r="N79" s="185"/>
      <c r="O79" s="185"/>
      <c r="P79" s="185"/>
    </row>
    <row r="80">
      <c r="A80" s="79"/>
      <c r="B80" s="103" t="s">
        <v>164</v>
      </c>
      <c r="C80" s="107"/>
      <c r="D80" s="107"/>
      <c r="E80" s="107"/>
      <c r="F80" s="107">
        <v>90.8</v>
      </c>
      <c r="G80" s="108">
        <v>5.72</v>
      </c>
      <c r="H80" s="187">
        <v>2.68</v>
      </c>
      <c r="I80" s="187">
        <v>11.88</v>
      </c>
      <c r="J80" s="187">
        <v>179.6</v>
      </c>
      <c r="K80" s="187">
        <v>2.65</v>
      </c>
      <c r="L80" s="187">
        <v>0</v>
      </c>
      <c r="M80" s="187">
        <v>154</v>
      </c>
      <c r="N80" s="187"/>
      <c r="O80" s="187"/>
      <c r="P80" s="187"/>
    </row>
    <row r="81">
      <c r="A81" s="79"/>
      <c r="C81" s="102" t="s">
        <v>155</v>
      </c>
      <c r="D81" s="104">
        <v>83.33</v>
      </c>
      <c r="E81" s="104">
        <v>50</v>
      </c>
      <c r="F81" s="104">
        <v>13.5</v>
      </c>
      <c r="G81" s="105">
        <v>1.75</v>
      </c>
      <c r="H81" s="188">
        <v>0.15</v>
      </c>
      <c r="I81" s="188">
        <v>1.65</v>
      </c>
      <c r="J81" s="188">
        <v>59</v>
      </c>
      <c r="K81" s="188">
        <v>2.05</v>
      </c>
      <c r="L81" s="188">
        <v>0</v>
      </c>
      <c r="M81" s="188">
        <v>125</v>
      </c>
      <c r="N81" s="188">
        <v>1000</v>
      </c>
      <c r="O81" s="188">
        <v>0</v>
      </c>
      <c r="P81" s="188">
        <v>0</v>
      </c>
    </row>
    <row r="82">
      <c r="A82" s="79"/>
      <c r="C82" s="102" t="s">
        <v>121</v>
      </c>
      <c r="D82" s="104">
        <v>37.5</v>
      </c>
      <c r="E82" s="104">
        <v>30</v>
      </c>
      <c r="F82" s="104">
        <v>27.3</v>
      </c>
      <c r="G82" s="105">
        <v>0.57</v>
      </c>
      <c r="H82" s="188">
        <v>0.03</v>
      </c>
      <c r="I82" s="188">
        <v>6.33</v>
      </c>
      <c r="J82" s="188">
        <v>0.6</v>
      </c>
      <c r="K82" s="188">
        <v>0.3</v>
      </c>
      <c r="L82" s="188">
        <v>0</v>
      </c>
      <c r="M82" s="188">
        <v>0</v>
      </c>
      <c r="N82" s="188">
        <v>1000</v>
      </c>
      <c r="O82" s="188">
        <v>0</v>
      </c>
      <c r="P82" s="188">
        <v>0</v>
      </c>
    </row>
    <row r="83">
      <c r="A83" s="79"/>
      <c r="C83" s="102" t="s">
        <v>96</v>
      </c>
      <c r="D83" s="104">
        <v>100</v>
      </c>
      <c r="E83" s="104">
        <v>100</v>
      </c>
      <c r="F83" s="104">
        <v>50</v>
      </c>
      <c r="G83" s="105">
        <v>3.4</v>
      </c>
      <c r="H83" s="188">
        <v>2.5</v>
      </c>
      <c r="I83" s="188">
        <v>3.9</v>
      </c>
      <c r="J83" s="188">
        <v>120</v>
      </c>
      <c r="K83" s="188">
        <v>0.3</v>
      </c>
      <c r="L83" s="188">
        <v>0</v>
      </c>
      <c r="M83" s="188">
        <v>29</v>
      </c>
      <c r="N83" s="188">
        <v>1000</v>
      </c>
      <c r="O83" s="188">
        <v>0</v>
      </c>
      <c r="P83" s="188">
        <v>0</v>
      </c>
    </row>
    <row r="84" ht="13.5">
      <c r="A84" s="79"/>
      <c r="B84" s="189"/>
      <c r="C84" s="190"/>
      <c r="D84" s="189"/>
      <c r="E84" s="189"/>
      <c r="F84" s="189"/>
      <c r="G84" s="191"/>
      <c r="H84" s="190"/>
      <c r="I84" s="190"/>
      <c r="J84" s="190"/>
      <c r="K84" s="190"/>
      <c r="L84" s="190"/>
      <c r="M84" s="190"/>
      <c r="N84" s="190"/>
      <c r="O84" s="190"/>
      <c r="P84" s="190"/>
    </row>
    <row r="85">
      <c r="A85" s="79"/>
      <c r="B85" s="103" t="s">
        <v>165</v>
      </c>
      <c r="C85" s="107"/>
      <c r="D85" s="107"/>
      <c r="E85" s="107"/>
      <c r="F85" s="107">
        <v>227.74</v>
      </c>
      <c r="G85" s="108">
        <v>19.552</v>
      </c>
      <c r="H85" s="187">
        <v>15.868</v>
      </c>
      <c r="I85" s="187">
        <v>0.882</v>
      </c>
      <c r="J85" s="187">
        <v>8.9</v>
      </c>
      <c r="K85" s="187">
        <v>2.54</v>
      </c>
      <c r="L85" s="187">
        <v>0</v>
      </c>
      <c r="M85" s="187">
        <v>11</v>
      </c>
      <c r="N85" s="187"/>
      <c r="O85" s="187"/>
      <c r="P85" s="187"/>
    </row>
    <row r="86">
      <c r="A86" s="79"/>
      <c r="C86" s="102" t="s">
        <v>113</v>
      </c>
      <c r="D86" s="104">
        <v>90</v>
      </c>
      <c r="E86" s="104">
        <v>90</v>
      </c>
      <c r="F86" s="104">
        <v>135</v>
      </c>
      <c r="G86" s="105">
        <v>19.35</v>
      </c>
      <c r="H86" s="188">
        <v>5.85</v>
      </c>
      <c r="I86" s="188">
        <v>0</v>
      </c>
      <c r="J86" s="188">
        <v>5.4</v>
      </c>
      <c r="K86" s="188">
        <v>2.43</v>
      </c>
      <c r="L86" s="188">
        <v>0</v>
      </c>
      <c r="M86" s="188">
        <v>0</v>
      </c>
      <c r="N86" s="188">
        <v>1000</v>
      </c>
      <c r="O86" s="188">
        <v>0</v>
      </c>
      <c r="P86" s="188">
        <v>0</v>
      </c>
    </row>
    <row r="87">
      <c r="A87" s="79"/>
      <c r="C87" s="102" t="s">
        <v>40</v>
      </c>
      <c r="D87" s="104">
        <v>12.5</v>
      </c>
      <c r="E87" s="104">
        <v>10</v>
      </c>
      <c r="F87" s="104">
        <v>1.7</v>
      </c>
      <c r="G87" s="105">
        <v>0.09</v>
      </c>
      <c r="H87" s="188">
        <v>0.01</v>
      </c>
      <c r="I87" s="188">
        <v>0.33</v>
      </c>
      <c r="J87" s="188">
        <v>0.7</v>
      </c>
      <c r="K87" s="188">
        <v>0.07</v>
      </c>
      <c r="L87" s="188">
        <v>0</v>
      </c>
      <c r="M87" s="188">
        <v>11</v>
      </c>
      <c r="N87" s="188">
        <v>1000</v>
      </c>
      <c r="O87" s="188">
        <v>0</v>
      </c>
      <c r="P87" s="188">
        <v>0</v>
      </c>
    </row>
    <row r="88">
      <c r="A88" s="79"/>
      <c r="C88" s="102" t="s">
        <v>116</v>
      </c>
      <c r="D88" s="104">
        <v>8.42</v>
      </c>
      <c r="E88" s="104">
        <v>8</v>
      </c>
      <c r="F88" s="104">
        <v>2.64</v>
      </c>
      <c r="G88" s="105">
        <v>0.112</v>
      </c>
      <c r="H88" s="188">
        <v>0.008</v>
      </c>
      <c r="I88" s="188">
        <v>0.552</v>
      </c>
      <c r="J88" s="188">
        <v>2.8</v>
      </c>
      <c r="K88" s="188">
        <v>0.04</v>
      </c>
      <c r="L88" s="188">
        <v>0</v>
      </c>
      <c r="M88" s="188">
        <v>0</v>
      </c>
      <c r="N88" s="188">
        <v>1000</v>
      </c>
      <c r="O88" s="188">
        <v>0</v>
      </c>
      <c r="P88" s="188">
        <v>0</v>
      </c>
    </row>
    <row r="89">
      <c r="A89" s="79"/>
      <c r="C89" s="102" t="s">
        <v>89</v>
      </c>
      <c r="D89" s="104">
        <v>10</v>
      </c>
      <c r="E89" s="104">
        <v>10</v>
      </c>
      <c r="F89" s="104">
        <v>88.4</v>
      </c>
      <c r="G89" s="105">
        <v>0</v>
      </c>
      <c r="H89" s="188">
        <v>10</v>
      </c>
      <c r="I89" s="188">
        <v>0</v>
      </c>
      <c r="J89" s="188">
        <v>0</v>
      </c>
      <c r="K89" s="188">
        <v>0</v>
      </c>
      <c r="L89" s="188">
        <v>0</v>
      </c>
      <c r="M89" s="188">
        <v>0</v>
      </c>
      <c r="N89" s="188">
        <v>1000</v>
      </c>
      <c r="O89" s="188">
        <v>0</v>
      </c>
      <c r="P89" s="188">
        <v>0</v>
      </c>
    </row>
    <row r="90" ht="13.5">
      <c r="A90" s="79"/>
      <c r="B90" s="189"/>
      <c r="C90" s="190"/>
      <c r="D90" s="189"/>
      <c r="E90" s="189"/>
      <c r="F90" s="189"/>
      <c r="G90" s="191"/>
      <c r="H90" s="190"/>
      <c r="I90" s="190"/>
      <c r="J90" s="190"/>
      <c r="K90" s="190"/>
      <c r="L90" s="190"/>
      <c r="M90" s="190"/>
      <c r="N90" s="190"/>
      <c r="O90" s="190"/>
      <c r="P90" s="190"/>
    </row>
    <row r="91">
      <c r="A91" s="79"/>
      <c r="B91" s="103" t="s">
        <v>166</v>
      </c>
      <c r="C91" s="107"/>
      <c r="D91" s="107"/>
      <c r="E91" s="107"/>
      <c r="F91" s="107">
        <v>120.66</v>
      </c>
      <c r="G91" s="108">
        <v>4.451</v>
      </c>
      <c r="H91" s="187">
        <v>6.716</v>
      </c>
      <c r="I91" s="187">
        <v>11.502</v>
      </c>
      <c r="J91" s="187">
        <v>35.36</v>
      </c>
      <c r="K91" s="187">
        <v>1.126</v>
      </c>
      <c r="L91" s="187">
        <v>0</v>
      </c>
      <c r="M91" s="187">
        <v>242</v>
      </c>
      <c r="N91" s="187"/>
      <c r="O91" s="187"/>
      <c r="P91" s="187"/>
    </row>
    <row r="92">
      <c r="A92" s="79"/>
      <c r="C92" s="102" t="s">
        <v>137</v>
      </c>
      <c r="D92" s="104">
        <v>33.33</v>
      </c>
      <c r="E92" s="104">
        <v>30</v>
      </c>
      <c r="F92" s="104">
        <v>8.7</v>
      </c>
      <c r="G92" s="105">
        <v>0.63</v>
      </c>
      <c r="H92" s="188">
        <v>0</v>
      </c>
      <c r="I92" s="188">
        <v>1.65</v>
      </c>
      <c r="J92" s="188">
        <v>18</v>
      </c>
      <c r="K92" s="188">
        <v>0.3</v>
      </c>
      <c r="L92" s="188">
        <v>0</v>
      </c>
      <c r="M92" s="188">
        <v>5.1</v>
      </c>
      <c r="N92" s="188">
        <v>1000</v>
      </c>
      <c r="O92" s="188">
        <v>0</v>
      </c>
      <c r="P92" s="188">
        <v>0</v>
      </c>
    </row>
    <row r="93">
      <c r="A93" s="79"/>
      <c r="C93" s="102" t="s">
        <v>107</v>
      </c>
      <c r="D93" s="104">
        <v>15</v>
      </c>
      <c r="E93" s="104">
        <v>15</v>
      </c>
      <c r="F93" s="104">
        <v>46.2</v>
      </c>
      <c r="G93" s="105">
        <v>3.585</v>
      </c>
      <c r="H93" s="188">
        <v>0.12</v>
      </c>
      <c r="I93" s="188">
        <v>8.1</v>
      </c>
      <c r="J93" s="188">
        <v>9</v>
      </c>
      <c r="K93" s="188">
        <v>0.69</v>
      </c>
      <c r="L93" s="188">
        <v>0</v>
      </c>
      <c r="M93" s="188">
        <v>3.3</v>
      </c>
      <c r="N93" s="188">
        <v>1000</v>
      </c>
      <c r="O93" s="188">
        <v>0</v>
      </c>
      <c r="P93" s="188">
        <v>0</v>
      </c>
    </row>
    <row r="94">
      <c r="A94" s="79"/>
      <c r="C94" s="102" t="s">
        <v>108</v>
      </c>
      <c r="D94" s="104">
        <v>23.52</v>
      </c>
      <c r="E94" s="104">
        <v>20</v>
      </c>
      <c r="F94" s="104">
        <v>7.2</v>
      </c>
      <c r="G94" s="105">
        <v>0.14</v>
      </c>
      <c r="H94" s="188">
        <v>0.02</v>
      </c>
      <c r="I94" s="188">
        <v>1.68</v>
      </c>
      <c r="J94" s="188">
        <v>6.6</v>
      </c>
      <c r="K94" s="188">
        <v>0.12</v>
      </c>
      <c r="L94" s="188">
        <v>0</v>
      </c>
      <c r="M94" s="188">
        <v>140</v>
      </c>
      <c r="N94" s="188">
        <v>1000</v>
      </c>
      <c r="O94" s="188">
        <v>0</v>
      </c>
      <c r="P94" s="188">
        <v>0</v>
      </c>
    </row>
    <row r="95">
      <c r="A95" s="79"/>
      <c r="C95" s="102" t="s">
        <v>93</v>
      </c>
      <c r="D95" s="104">
        <v>8</v>
      </c>
      <c r="E95" s="104">
        <v>8</v>
      </c>
      <c r="F95" s="104">
        <v>58.56</v>
      </c>
      <c r="G95" s="105">
        <v>0.096</v>
      </c>
      <c r="H95" s="188">
        <v>6.576</v>
      </c>
      <c r="I95" s="188">
        <v>0.072</v>
      </c>
      <c r="J95" s="188">
        <v>1.76</v>
      </c>
      <c r="K95" s="188">
        <v>0.016</v>
      </c>
      <c r="L95" s="188">
        <v>0</v>
      </c>
      <c r="M95" s="188">
        <v>93.6</v>
      </c>
      <c r="N95" s="188">
        <v>1000</v>
      </c>
      <c r="O95" s="188">
        <v>0</v>
      </c>
      <c r="P95" s="188">
        <v>0</v>
      </c>
    </row>
    <row r="96" ht="13.5">
      <c r="A96" s="79"/>
      <c r="B96" s="189"/>
      <c r="C96" s="190"/>
      <c r="D96" s="189"/>
      <c r="E96" s="189"/>
      <c r="F96" s="189"/>
      <c r="G96" s="191"/>
      <c r="H96" s="190"/>
      <c r="I96" s="190"/>
      <c r="J96" s="190"/>
      <c r="K96" s="190"/>
      <c r="L96" s="190"/>
      <c r="M96" s="190"/>
      <c r="N96" s="190"/>
      <c r="O96" s="190"/>
      <c r="P96" s="190"/>
    </row>
    <row r="97">
      <c r="A97" s="79"/>
      <c r="B97" s="103" t="s">
        <v>167</v>
      </c>
      <c r="C97" s="107"/>
      <c r="D97" s="107"/>
      <c r="E97" s="107"/>
      <c r="F97" s="107">
        <v>214.05</v>
      </c>
      <c r="G97" s="108">
        <v>2.73</v>
      </c>
      <c r="H97" s="187">
        <v>10.14</v>
      </c>
      <c r="I97" s="187">
        <v>27.58</v>
      </c>
      <c r="J97" s="187">
        <v>3.15</v>
      </c>
      <c r="K97" s="187">
        <v>0.28</v>
      </c>
      <c r="L97" s="187">
        <v>0</v>
      </c>
      <c r="M97" s="187">
        <v>0</v>
      </c>
      <c r="N97" s="187"/>
      <c r="O97" s="187"/>
      <c r="P97" s="187"/>
    </row>
    <row r="98">
      <c r="A98" s="79"/>
      <c r="C98" s="102" t="s">
        <v>119</v>
      </c>
      <c r="D98" s="104">
        <v>35</v>
      </c>
      <c r="E98" s="104">
        <v>35</v>
      </c>
      <c r="F98" s="104">
        <v>125.65</v>
      </c>
      <c r="G98" s="105">
        <v>2.73</v>
      </c>
      <c r="H98" s="188">
        <v>0.14</v>
      </c>
      <c r="I98" s="188">
        <v>27.58</v>
      </c>
      <c r="J98" s="188">
        <v>3.15</v>
      </c>
      <c r="K98" s="188">
        <v>0.28</v>
      </c>
      <c r="L98" s="188">
        <v>0</v>
      </c>
      <c r="M98" s="188">
        <v>0</v>
      </c>
      <c r="N98" s="188">
        <v>1000</v>
      </c>
      <c r="O98" s="188">
        <v>0</v>
      </c>
      <c r="P98" s="188">
        <v>0</v>
      </c>
    </row>
    <row r="99">
      <c r="A99" s="79"/>
      <c r="C99" s="102" t="s">
        <v>89</v>
      </c>
      <c r="D99" s="104">
        <v>10</v>
      </c>
      <c r="E99" s="104">
        <v>10</v>
      </c>
      <c r="F99" s="104">
        <v>88.4</v>
      </c>
      <c r="G99" s="105">
        <v>0</v>
      </c>
      <c r="H99" s="188">
        <v>10</v>
      </c>
      <c r="I99" s="188">
        <v>0</v>
      </c>
      <c r="J99" s="188">
        <v>0</v>
      </c>
      <c r="K99" s="188">
        <v>0</v>
      </c>
      <c r="L99" s="188">
        <v>0</v>
      </c>
      <c r="M99" s="188">
        <v>0</v>
      </c>
      <c r="N99" s="188">
        <v>1000</v>
      </c>
      <c r="O99" s="188">
        <v>0</v>
      </c>
      <c r="P99" s="188">
        <v>0</v>
      </c>
    </row>
    <row r="100" ht="13.5">
      <c r="A100" s="79"/>
      <c r="B100" s="189"/>
      <c r="C100" s="190"/>
      <c r="D100" s="189"/>
      <c r="E100" s="189"/>
      <c r="F100" s="189"/>
      <c r="G100" s="191"/>
      <c r="H100" s="190"/>
      <c r="I100" s="190"/>
      <c r="J100" s="190"/>
      <c r="K100" s="190"/>
      <c r="L100" s="190"/>
      <c r="M100" s="190"/>
      <c r="N100" s="190"/>
      <c r="O100" s="190"/>
      <c r="P100" s="190"/>
    </row>
    <row r="101">
      <c r="A101" s="79"/>
      <c r="B101" s="103" t="s">
        <v>168</v>
      </c>
      <c r="C101" s="107"/>
      <c r="D101" s="107"/>
      <c r="E101" s="107"/>
      <c r="F101" s="107">
        <v>150.72</v>
      </c>
      <c r="G101" s="108">
        <v>2.118</v>
      </c>
      <c r="H101" s="187">
        <v>6.61</v>
      </c>
      <c r="I101" s="187">
        <v>21.487</v>
      </c>
      <c r="J101" s="187">
        <v>14.01</v>
      </c>
      <c r="K101" s="187">
        <v>1.211</v>
      </c>
      <c r="L101" s="187">
        <v>0</v>
      </c>
      <c r="M101" s="187">
        <v>16</v>
      </c>
      <c r="N101" s="187"/>
      <c r="O101" s="187"/>
      <c r="P101" s="187"/>
    </row>
    <row r="102">
      <c r="A102" s="79"/>
      <c r="C102" s="102" t="s">
        <v>121</v>
      </c>
      <c r="D102" s="104">
        <v>125</v>
      </c>
      <c r="E102" s="104">
        <v>100</v>
      </c>
      <c r="F102" s="104">
        <v>91</v>
      </c>
      <c r="G102" s="105">
        <v>1.9</v>
      </c>
      <c r="H102" s="188">
        <v>0.1</v>
      </c>
      <c r="I102" s="188">
        <v>21.1</v>
      </c>
      <c r="J102" s="188">
        <v>2</v>
      </c>
      <c r="K102" s="188">
        <v>1</v>
      </c>
      <c r="L102" s="188">
        <v>0</v>
      </c>
      <c r="M102" s="188">
        <v>0</v>
      </c>
      <c r="N102" s="188">
        <v>1000</v>
      </c>
      <c r="O102" s="188">
        <v>0</v>
      </c>
      <c r="P102" s="188">
        <v>0</v>
      </c>
    </row>
    <row r="103">
      <c r="A103" s="79"/>
      <c r="C103" s="102" t="s">
        <v>169</v>
      </c>
      <c r="D103" s="104">
        <v>5.55</v>
      </c>
      <c r="E103" s="104">
        <v>5</v>
      </c>
      <c r="F103" s="104">
        <v>2.2</v>
      </c>
      <c r="G103" s="105">
        <v>0.17</v>
      </c>
      <c r="H103" s="188">
        <v>0.03</v>
      </c>
      <c r="I103" s="188">
        <v>0.355</v>
      </c>
      <c r="J103" s="188">
        <v>11.85</v>
      </c>
      <c r="K103" s="188">
        <v>0.195</v>
      </c>
      <c r="L103" s="188">
        <v>0</v>
      </c>
      <c r="M103" s="188">
        <v>16</v>
      </c>
      <c r="N103" s="188">
        <v>1000</v>
      </c>
      <c r="O103" s="188">
        <v>0</v>
      </c>
      <c r="P103" s="188">
        <v>0</v>
      </c>
    </row>
    <row r="104">
      <c r="A104" s="79"/>
      <c r="C104" s="102" t="s">
        <v>139</v>
      </c>
      <c r="D104" s="104">
        <v>8</v>
      </c>
      <c r="E104" s="104">
        <v>8</v>
      </c>
      <c r="F104" s="104">
        <v>57.52</v>
      </c>
      <c r="G104" s="105">
        <v>0.048</v>
      </c>
      <c r="H104" s="188">
        <v>6.48</v>
      </c>
      <c r="I104" s="188">
        <v>0.032</v>
      </c>
      <c r="J104" s="188">
        <v>0.16</v>
      </c>
      <c r="K104" s="188">
        <v>0.016</v>
      </c>
      <c r="L104" s="188">
        <v>0</v>
      </c>
      <c r="M104" s="188">
        <v>0</v>
      </c>
      <c r="N104" s="188">
        <v>1000</v>
      </c>
      <c r="O104" s="188">
        <v>0</v>
      </c>
      <c r="P104" s="188">
        <v>0</v>
      </c>
    </row>
    <row r="105" ht="13.5">
      <c r="A105" s="79"/>
      <c r="B105" s="189"/>
      <c r="C105" s="190"/>
      <c r="D105" s="189"/>
      <c r="E105" s="189"/>
      <c r="F105" s="189"/>
      <c r="G105" s="191"/>
      <c r="H105" s="190"/>
      <c r="I105" s="190"/>
      <c r="J105" s="190"/>
      <c r="K105" s="190"/>
      <c r="L105" s="190"/>
      <c r="M105" s="190"/>
      <c r="N105" s="190"/>
      <c r="O105" s="190"/>
      <c r="P105" s="190"/>
    </row>
    <row r="106">
      <c r="A106" s="79"/>
      <c r="B106" s="103" t="s">
        <v>170</v>
      </c>
      <c r="C106" s="107"/>
      <c r="D106" s="107"/>
      <c r="E106" s="107"/>
      <c r="F106" s="107">
        <v>125.1</v>
      </c>
      <c r="G106" s="108">
        <v>3.82</v>
      </c>
      <c r="H106" s="187">
        <v>2.57</v>
      </c>
      <c r="I106" s="187">
        <v>23.205</v>
      </c>
      <c r="J106" s="187">
        <v>122.8</v>
      </c>
      <c r="K106" s="187">
        <v>0.595</v>
      </c>
      <c r="L106" s="187">
        <v>0</v>
      </c>
      <c r="M106" s="187">
        <v>148</v>
      </c>
      <c r="N106" s="187"/>
      <c r="O106" s="187"/>
      <c r="P106" s="187"/>
    </row>
    <row r="107">
      <c r="A107" s="79"/>
      <c r="C107" s="102" t="s">
        <v>171</v>
      </c>
      <c r="D107" s="104">
        <v>140</v>
      </c>
      <c r="E107" s="104">
        <v>70</v>
      </c>
      <c r="F107" s="104">
        <v>17.5</v>
      </c>
      <c r="G107" s="105">
        <v>0.42</v>
      </c>
      <c r="H107" s="188">
        <v>0.07</v>
      </c>
      <c r="I107" s="188">
        <v>4.41</v>
      </c>
      <c r="J107" s="188">
        <v>2.8</v>
      </c>
      <c r="K107" s="188">
        <v>0.28</v>
      </c>
      <c r="L107" s="188">
        <v>0</v>
      </c>
      <c r="M107" s="188">
        <v>119</v>
      </c>
      <c r="N107" s="188">
        <v>1000</v>
      </c>
      <c r="O107" s="188">
        <v>0</v>
      </c>
      <c r="P107" s="188">
        <v>0</v>
      </c>
    </row>
    <row r="108">
      <c r="A108" s="79"/>
      <c r="C108" s="102" t="s">
        <v>96</v>
      </c>
      <c r="D108" s="104">
        <v>100</v>
      </c>
      <c r="E108" s="104">
        <v>100</v>
      </c>
      <c r="F108" s="104">
        <v>50</v>
      </c>
      <c r="G108" s="105">
        <v>3.4</v>
      </c>
      <c r="H108" s="188">
        <v>2.5</v>
      </c>
      <c r="I108" s="188">
        <v>3.9</v>
      </c>
      <c r="J108" s="188">
        <v>120</v>
      </c>
      <c r="K108" s="188">
        <v>0.3</v>
      </c>
      <c r="L108" s="188">
        <v>0</v>
      </c>
      <c r="M108" s="188">
        <v>29</v>
      </c>
      <c r="N108" s="188">
        <v>1000</v>
      </c>
      <c r="O108" s="188">
        <v>0</v>
      </c>
      <c r="P108" s="188">
        <v>0</v>
      </c>
    </row>
    <row r="109">
      <c r="A109" s="79"/>
      <c r="C109" s="102" t="s">
        <v>124</v>
      </c>
      <c r="D109" s="104">
        <v>15</v>
      </c>
      <c r="E109" s="104">
        <v>15</v>
      </c>
      <c r="F109" s="104">
        <v>57.6</v>
      </c>
      <c r="G109" s="105">
        <v>0</v>
      </c>
      <c r="H109" s="188">
        <v>0</v>
      </c>
      <c r="I109" s="188">
        <v>14.895</v>
      </c>
      <c r="J109" s="188">
        <v>0</v>
      </c>
      <c r="K109" s="188">
        <v>0.015</v>
      </c>
      <c r="L109" s="188">
        <v>0</v>
      </c>
      <c r="M109" s="188">
        <v>0</v>
      </c>
      <c r="N109" s="188">
        <v>1000</v>
      </c>
      <c r="O109" s="188">
        <v>0</v>
      </c>
      <c r="P109" s="188">
        <v>0</v>
      </c>
    </row>
    <row r="110" ht="13.5">
      <c r="A110" s="79"/>
      <c r="B110" s="189"/>
      <c r="C110" s="190"/>
      <c r="D110" s="189"/>
      <c r="E110" s="189"/>
      <c r="F110" s="189"/>
      <c r="G110" s="191"/>
      <c r="H110" s="190"/>
      <c r="I110" s="190"/>
      <c r="J110" s="190"/>
      <c r="K110" s="190"/>
      <c r="L110" s="190"/>
      <c r="M110" s="190"/>
      <c r="N110" s="190"/>
      <c r="O110" s="190"/>
      <c r="P110" s="190"/>
    </row>
    <row r="111" ht="15.75" customHeight="1">
      <c r="A111" s="129" t="s">
        <v>134</v>
      </c>
      <c r="B111" s="130"/>
      <c r="C111" s="130"/>
      <c r="D111" s="130"/>
      <c r="E111" s="130"/>
      <c r="F111" s="92">
        <v>929.07</v>
      </c>
      <c r="G111" s="93">
        <v>38.391</v>
      </c>
      <c r="H111" s="93">
        <v>44.584</v>
      </c>
      <c r="I111" s="93">
        <v>96.536</v>
      </c>
      <c r="J111" s="93">
        <v>363.82</v>
      </c>
      <c r="K111" s="93">
        <v>8.402</v>
      </c>
      <c r="L111" s="93">
        <v>0</v>
      </c>
      <c r="M111" s="93">
        <v>571</v>
      </c>
      <c r="N111" s="151" t="s">
        <v>83</v>
      </c>
      <c r="O111" s="152"/>
      <c r="P111" s="192">
        <f ca="1">SUM(P80:INDIRECT("P"&amp;ROW()-1))</f>
        <v>0</v>
      </c>
    </row>
    <row r="112" ht="15.75" customHeight="1">
      <c r="A112" s="147" t="s">
        <v>28</v>
      </c>
      <c r="B112" s="148"/>
      <c r="C112" s="148"/>
      <c r="D112" s="148"/>
      <c r="E112" s="148"/>
      <c r="F112" s="99">
        <f>F$117*$G114</f>
        <v>675</v>
      </c>
      <c r="G112" s="99">
        <f>G$117*$G114</f>
        <v>16.5</v>
      </c>
      <c r="H112" s="99">
        <f>H$117*$G114</f>
        <v>0</v>
      </c>
      <c r="I112" s="99">
        <f>I$117*$G114</f>
        <v>0</v>
      </c>
      <c r="J112" s="99">
        <f>J$117*$G114</f>
        <v>240</v>
      </c>
      <c r="K112" s="99">
        <f>K$117*$G114</f>
        <v>4.2</v>
      </c>
      <c r="L112" s="99">
        <f>L$117*$G114</f>
        <v>2.1</v>
      </c>
      <c r="M112" s="99">
        <f>M$117*$G114</f>
        <v>225</v>
      </c>
      <c r="N112" s="153"/>
      <c r="O112" s="154"/>
      <c r="P112" s="193"/>
    </row>
    <row r="113" ht="13.5" customHeight="1">
      <c r="A113" s="149" t="s">
        <v>81</v>
      </c>
      <c r="B113" s="150"/>
      <c r="C113" s="150"/>
      <c r="D113" s="150"/>
      <c r="E113" s="150"/>
      <c r="F113" s="100">
        <f>IF(F112=0,0,(F111/F112))</f>
        <v>1.3764</v>
      </c>
      <c r="G113" s="100">
        <f>IF(G112=0,0,(G111/G112))</f>
        <v>2.3267272727272728</v>
      </c>
      <c r="H113" s="100">
        <f>IF(H112=0,0,(H111/H112))</f>
        <v>0</v>
      </c>
      <c r="I113" s="100">
        <f>IF(I112=0,0,(I111/I112))</f>
        <v>0</v>
      </c>
      <c r="J113" s="100">
        <f>IF(J112=0,0,(J111/J112))</f>
        <v>1.5159166666666666</v>
      </c>
      <c r="K113" s="100">
        <f>IF(K112=0,0,(K111/K112))</f>
        <v>2.0004761904761903</v>
      </c>
      <c r="L113" s="100">
        <f>IF(L112=0,0,(L111/L112))</f>
        <v>0</v>
      </c>
      <c r="M113" s="100">
        <f>IF(M112=0,0,(M111/M112))</f>
        <v>2.5377777777777779</v>
      </c>
      <c r="N113" s="155"/>
      <c r="O113" s="156"/>
      <c r="P113" s="194"/>
    </row>
    <row r="114" ht="6.75" customHeight="1" hidden="1">
      <c r="A114" s="195"/>
      <c r="B114" s="195"/>
      <c r="C114" s="195"/>
      <c r="D114" s="195"/>
      <c r="E114" s="195"/>
      <c r="F114" s="196">
        <v>0.3</v>
      </c>
      <c r="G114" s="197">
        <f>IF(F114="",0,F114)</f>
        <v>0.3</v>
      </c>
      <c r="H114" s="198"/>
      <c r="I114" s="198"/>
      <c r="J114" s="198"/>
      <c r="K114" s="198"/>
      <c r="L114" s="198"/>
      <c r="M114" s="198"/>
      <c r="N114" s="199"/>
      <c r="O114" s="199"/>
      <c r="P114" s="200"/>
    </row>
    <row r="115" ht="13.5"/>
    <row r="116" ht="13.5">
      <c r="B116" s="128" t="s">
        <v>65</v>
      </c>
      <c r="C116" s="128"/>
      <c r="D116" s="128"/>
      <c r="E116" s="128"/>
      <c r="F116" s="84">
        <v>2184.49</v>
      </c>
      <c r="G116" s="86">
        <v>92.864</v>
      </c>
      <c r="H116" s="201">
        <v>99.09</v>
      </c>
      <c r="I116" s="201">
        <v>240.977</v>
      </c>
      <c r="J116" s="201">
        <v>1163.54</v>
      </c>
      <c r="K116" s="201">
        <v>15.855</v>
      </c>
      <c r="L116" s="201">
        <v>0</v>
      </c>
      <c r="M116" s="201">
        <v>915.26</v>
      </c>
      <c r="N116" s="122" t="s">
        <v>82</v>
      </c>
      <c r="O116" s="123"/>
      <c r="P116" s="119">
        <v>0</v>
      </c>
    </row>
    <row r="117" ht="13.5">
      <c r="B117" s="128" t="s">
        <v>28</v>
      </c>
      <c r="C117" s="128"/>
      <c r="D117" s="128"/>
      <c r="E117" s="128"/>
      <c r="F117" s="84">
        <v>2250</v>
      </c>
      <c r="G117" s="86">
        <v>55</v>
      </c>
      <c r="H117" s="201">
        <v>0</v>
      </c>
      <c r="I117" s="201">
        <v>0</v>
      </c>
      <c r="J117" s="201">
        <v>800</v>
      </c>
      <c r="K117" s="201">
        <v>14</v>
      </c>
      <c r="L117" s="201">
        <v>7</v>
      </c>
      <c r="M117" s="201">
        <v>750</v>
      </c>
      <c r="N117" s="124"/>
      <c r="O117" s="125"/>
      <c r="P117" s="202"/>
    </row>
    <row r="118" ht="13.5">
      <c r="B118" s="128" t="s">
        <v>81</v>
      </c>
      <c r="C118" s="128"/>
      <c r="D118" s="128"/>
      <c r="E118" s="128"/>
      <c r="F118" s="84">
        <v>97.088</v>
      </c>
      <c r="G118" s="86">
        <v>168.844</v>
      </c>
      <c r="H118" s="201">
        <v>0</v>
      </c>
      <c r="I118" s="201">
        <v>0</v>
      </c>
      <c r="J118" s="201">
        <v>145.443</v>
      </c>
      <c r="K118" s="201">
        <v>113.25</v>
      </c>
      <c r="L118" s="201">
        <v>0</v>
      </c>
      <c r="M118" s="201">
        <v>122.035</v>
      </c>
      <c r="N118" s="126"/>
      <c r="O118" s="127"/>
      <c r="P118" s="203"/>
    </row>
    <row r="119">
      <c r="P119" s="114"/>
    </row>
    <row r="125" customHeight="1">
      <c r="A125" s="204"/>
    </row>
    <row r="126" ht="14.25">
      <c r="A126" s="145" t="s">
        <v>71</v>
      </c>
      <c r="B126" s="145"/>
      <c r="D126" s="145" t="s">
        <v>29</v>
      </c>
      <c r="E126" s="145"/>
      <c r="F126" s="145"/>
      <c r="G126" s="145"/>
      <c r="M126" s="146" t="s">
        <v>72</v>
      </c>
      <c r="N126" s="146"/>
      <c r="O126" s="146"/>
      <c r="P126" s="205"/>
    </row>
    <row r="127">
      <c r="A127" s="206" t="s">
        <v>30</v>
      </c>
      <c r="D127" s="206" t="s">
        <v>30</v>
      </c>
      <c r="N127" s="114"/>
    </row>
  </sheetData>
  <mergeCells>
    <mergeCell ref="E13:E15"/>
    <mergeCell ref="N13:N14"/>
    <mergeCell ref="O13:O14"/>
    <mergeCell ref="D126:G126"/>
    <mergeCell ref="M126:O126"/>
    <mergeCell ref="B118:E118"/>
    <mergeCell ref="A35:E35"/>
    <mergeCell ref="A75:E75"/>
    <mergeCell ref="A112:E112"/>
    <mergeCell ref="A36:E36"/>
    <mergeCell ref="A76:E76"/>
    <mergeCell ref="A113:E113"/>
    <mergeCell ref="N34:O36"/>
    <mergeCell ref="N74:O76"/>
    <mergeCell ref="N111:O113"/>
    <mergeCell ref="A126:B126"/>
    <mergeCell ref="A1:P1"/>
    <mergeCell ref="A12:P12"/>
    <mergeCell ref="A13:A15"/>
    <mergeCell ref="A5:P5"/>
    <mergeCell ref="A3:P3"/>
    <mergeCell ref="B9:B10"/>
    <mergeCell ref="K8:M8"/>
    <mergeCell ref="B13:B15"/>
    <mergeCell ref="A2:P2"/>
    <mergeCell ref="C9:D9"/>
    <mergeCell ref="C13:C15"/>
    <mergeCell ref="P13:P14"/>
    <mergeCell ref="F13:M13"/>
    <mergeCell ref="K9:M9"/>
    <mergeCell ref="C10:D10"/>
    <mergeCell ref="D13:D15"/>
    <mergeCell ref="P34:P36"/>
    <mergeCell ref="P74:P76"/>
    <mergeCell ref="P111:P113"/>
    <mergeCell ref="P116:P118"/>
    <mergeCell ref="N116:O118"/>
    <mergeCell ref="B116:E116"/>
    <mergeCell ref="A34:E34"/>
    <mergeCell ref="A74:E74"/>
    <mergeCell ref="A111:E111"/>
    <mergeCell ref="B117:E117"/>
  </mergeCells>
  <printOptions horizontalCentered="1" verticalCentered="1"/>
  <pageMargins left="2.59842519685039" right="0.275590551181102" top="0.590551181102362" bottom="0.748031496062992" header="0.31496062992126" footer="0.31496062992126"/>
  <pageSetup paperSize="5" scale="59" orientation="landscape" r:id="flId1"/>
  <headerFooter alignWithMargins="0">
    <oddFooter xml:space="preserve">&amp;R&amp;12F34.MPM4   Versión 2.0</oddFooter>
  </headerFooter>
  <colBreaks count="1" manualBreakCount="1">
    <brk man="1" id="16" max="1048575"/>
  </colBreaks>
</worksheet>
</file>

<file path=xl/worksheets/sheet3.xml><?xml version="1.0" encoding="utf-8"?>
<worksheet xmlns:r="http://schemas.openxmlformats.org/officeDocument/2006/relationships" xmlns="http://schemas.openxmlformats.org/spreadsheetml/2006/main">
  <dimension ref="A1:AB156"/>
  <sheetViews>
    <sheetView view="pageBreakPreview" topLeftCell="A1" zoomScaleNormal="100" zoomScaleSheetLayoutView="100" workbookViewId="0">
      <selection activeCell="H31" sqref="H31"/>
    </sheetView>
  </sheetViews>
  <sheetFormatPr defaultColWidth="11.42578125" defaultRowHeight="12.75"/>
  <cols>
    <col min="1" max="1" width="22.140625" style="114" customWidth="1"/>
    <col min="2" max="2" width="28.140625" style="114" customWidth="1"/>
    <col min="3" max="3" width="25" style="114" customWidth="1"/>
    <col min="4" max="4" width="14" style="114" customWidth="1"/>
    <col min="5" max="5" width="11.42578125" style="114"/>
    <col min="6" max="13" width="10" style="114" customWidth="1"/>
    <col min="14" max="14" width="14.28515625" style="114" customWidth="1"/>
    <col min="15" max="15" width="11.42578125" style="114"/>
    <col min="16" max="16" width="12.28515625" style="114" customWidth="1"/>
    <col min="17" max="16384" width="11.42578125" style="114"/>
  </cols>
  <sheetData>
    <row r="1" s="8" customFormat="1" ht="6.75" customHeight="1">
      <c r="A1" s="131"/>
      <c r="B1" s="131"/>
      <c r="C1" s="131"/>
      <c r="D1" s="131"/>
      <c r="E1" s="131"/>
      <c r="F1" s="131"/>
      <c r="G1" s="131"/>
      <c r="H1" s="131"/>
      <c r="I1" s="131"/>
      <c r="J1" s="131"/>
      <c r="K1" s="131"/>
      <c r="L1" s="131"/>
      <c r="M1" s="131"/>
      <c r="N1" s="131"/>
      <c r="O1" s="131"/>
      <c r="P1" s="131"/>
      <c r="Q1" s="9"/>
      <c r="R1" s="9"/>
      <c r="S1" s="9"/>
      <c r="T1" s="9"/>
      <c r="U1" s="9"/>
      <c r="V1" s="9"/>
      <c r="W1" s="9"/>
      <c r="X1" s="9"/>
      <c r="Y1" s="9"/>
      <c r="Z1" s="9"/>
      <c r="AA1" s="9"/>
      <c r="AB1" s="9"/>
    </row>
    <row r="2" s="8" customFormat="1" ht="15.75" hidden="1">
      <c r="A2" s="131"/>
      <c r="B2" s="131"/>
      <c r="C2" s="131"/>
      <c r="D2" s="131"/>
      <c r="E2" s="131"/>
      <c r="F2" s="131"/>
      <c r="G2" s="131"/>
      <c r="H2" s="131"/>
      <c r="I2" s="131"/>
      <c r="J2" s="131"/>
      <c r="K2" s="131"/>
      <c r="L2" s="131"/>
      <c r="M2" s="131"/>
      <c r="N2" s="131"/>
      <c r="O2" s="131"/>
      <c r="P2" s="131"/>
      <c r="Q2" s="9"/>
      <c r="R2" s="9"/>
      <c r="S2" s="9"/>
      <c r="T2" s="9"/>
      <c r="U2" s="9"/>
      <c r="V2" s="9"/>
      <c r="W2" s="9"/>
      <c r="X2" s="9"/>
      <c r="Y2" s="9"/>
      <c r="Z2" s="9"/>
      <c r="AA2" s="9"/>
      <c r="AB2" s="9"/>
    </row>
    <row r="3" s="8" customFormat="1" ht="15.75" hidden="1">
      <c r="A3" s="131"/>
      <c r="B3" s="131"/>
      <c r="C3" s="131"/>
      <c r="D3" s="131"/>
      <c r="E3" s="131"/>
      <c r="F3" s="131"/>
      <c r="G3" s="131"/>
      <c r="H3" s="131"/>
      <c r="I3" s="131"/>
      <c r="J3" s="131"/>
      <c r="K3" s="131"/>
      <c r="L3" s="131"/>
      <c r="M3" s="131"/>
      <c r="N3" s="131"/>
      <c r="O3" s="131"/>
      <c r="P3" s="131"/>
      <c r="Q3" s="9"/>
      <c r="R3" s="9"/>
      <c r="S3" s="9"/>
      <c r="T3" s="9"/>
      <c r="U3" s="9"/>
      <c r="V3" s="9"/>
      <c r="W3" s="9"/>
      <c r="X3" s="9"/>
      <c r="Y3" s="9"/>
      <c r="Z3" s="9"/>
      <c r="AA3" s="9"/>
      <c r="AB3" s="9"/>
    </row>
    <row r="4" s="8" customFormat="1" ht="15.75" hidden="1">
      <c r="A4" s="131"/>
      <c r="B4" s="131"/>
      <c r="C4" s="131"/>
      <c r="D4" s="131"/>
      <c r="E4" s="131"/>
      <c r="F4" s="131"/>
      <c r="G4" s="131"/>
      <c r="H4" s="131"/>
      <c r="I4" s="131"/>
      <c r="J4" s="131"/>
      <c r="K4" s="9"/>
      <c r="L4" s="9"/>
      <c r="M4" s="9"/>
      <c r="N4" s="9"/>
      <c r="O4" s="9"/>
      <c r="P4" s="9"/>
      <c r="Q4" s="9"/>
      <c r="R4" s="9"/>
      <c r="S4" s="9"/>
      <c r="T4" s="9"/>
      <c r="U4" s="9"/>
      <c r="V4" s="9"/>
      <c r="W4" s="9"/>
      <c r="X4" s="9"/>
      <c r="Y4" s="9"/>
      <c r="Z4" s="9"/>
      <c r="AA4" s="9"/>
      <c r="AB4" s="9"/>
    </row>
    <row r="5" s="8" customFormat="1" ht="13.5" customHeight="1" hidden="1">
      <c r="A5" s="131"/>
      <c r="B5" s="131"/>
      <c r="C5" s="131"/>
      <c r="D5" s="131"/>
      <c r="E5" s="131"/>
      <c r="F5" s="131"/>
      <c r="G5" s="131"/>
      <c r="H5" s="131"/>
      <c r="I5" s="131"/>
      <c r="J5" s="131"/>
      <c r="K5" s="131"/>
      <c r="L5" s="131"/>
      <c r="M5" s="131"/>
      <c r="N5" s="131"/>
      <c r="O5" s="131"/>
      <c r="P5" s="131"/>
      <c r="Q5" s="9"/>
      <c r="R5" s="9"/>
      <c r="S5" s="9"/>
      <c r="T5" s="9"/>
      <c r="U5" s="9"/>
      <c r="V5" s="9"/>
      <c r="W5" s="9"/>
      <c r="X5" s="9"/>
      <c r="Y5" s="9"/>
      <c r="Z5" s="9"/>
      <c r="AA5" s="9"/>
      <c r="AB5" s="9"/>
    </row>
    <row r="6" s="175" customFormat="1" ht="38.25" customHeight="1">
      <c r="B6" s="176" t="s">
        <v>73</v>
      </c>
      <c r="C6" s="114"/>
    </row>
    <row r="7" s="175" customFormat="1" ht="18.75" customHeight="1">
      <c r="A7" s="177"/>
      <c r="B7" s="176" t="s">
        <v>74</v>
      </c>
      <c r="C7" s="175"/>
      <c r="D7" s="177"/>
      <c r="E7" s="177"/>
      <c r="F7" s="177"/>
      <c r="G7" s="177"/>
    </row>
    <row r="8" s="175" customFormat="1" ht="18">
      <c r="B8" s="176" t="s">
        <v>75</v>
      </c>
      <c r="C8" s="175"/>
      <c r="D8" s="178"/>
      <c r="E8" s="178"/>
      <c r="J8" s="178"/>
      <c r="K8" s="179"/>
      <c r="L8" s="179"/>
      <c r="M8" s="179"/>
    </row>
    <row r="9" s="175" customFormat="1" ht="18" customHeight="1">
      <c r="B9" s="180" t="s">
        <v>76</v>
      </c>
      <c r="C9" s="180" t="s">
        <v>77</v>
      </c>
      <c r="D9" s="180"/>
      <c r="K9" s="179" t="s">
        <v>32</v>
      </c>
      <c r="L9" s="179"/>
      <c r="M9" s="179"/>
      <c r="N9" s="175" t="s">
        <v>17</v>
      </c>
    </row>
    <row r="10" s="175" customFormat="1" ht="42" customHeight="1">
      <c r="B10" s="180"/>
      <c r="C10" s="180" t="s">
        <v>33</v>
      </c>
      <c r="D10" s="180"/>
      <c r="E10" s="181" t="s">
        <v>78</v>
      </c>
      <c r="F10" s="176"/>
      <c r="J10" s="179"/>
    </row>
    <row r="11" ht="3.75" customHeight="1">
      <c r="C11" s="179"/>
      <c r="D11" s="179"/>
      <c r="E11" s="179"/>
    </row>
    <row r="12" s="182" customFormat="1" ht="24.75" customHeight="1">
      <c r="A12" s="132" t="s">
        <v>172</v>
      </c>
      <c r="B12" s="132"/>
      <c r="C12" s="132"/>
      <c r="D12" s="132"/>
      <c r="E12" s="132"/>
      <c r="F12" s="132"/>
      <c r="G12" s="132"/>
      <c r="H12" s="132"/>
      <c r="I12" s="132"/>
      <c r="J12" s="132"/>
      <c r="K12" s="132"/>
      <c r="L12" s="132"/>
      <c r="M12" s="132"/>
      <c r="N12" s="132"/>
      <c r="O12" s="132"/>
      <c r="P12" s="132"/>
    </row>
    <row r="13" ht="24.75" customHeight="1">
      <c r="A13" s="133" t="s">
        <v>64</v>
      </c>
      <c r="B13" s="138" t="s">
        <v>79</v>
      </c>
      <c r="C13" s="138" t="s">
        <v>19</v>
      </c>
      <c r="D13" s="134" t="s">
        <v>20</v>
      </c>
      <c r="E13" s="134" t="s">
        <v>21</v>
      </c>
      <c r="F13" s="142" t="s">
        <v>27</v>
      </c>
      <c r="G13" s="143"/>
      <c r="H13" s="143"/>
      <c r="I13" s="143"/>
      <c r="J13" s="143"/>
      <c r="K13" s="143"/>
      <c r="L13" s="143"/>
      <c r="M13" s="144"/>
      <c r="N13" s="141" t="s">
        <v>22</v>
      </c>
      <c r="O13" s="141" t="s">
        <v>23</v>
      </c>
      <c r="P13" s="141" t="s">
        <v>80</v>
      </c>
    </row>
    <row r="14">
      <c r="A14" s="134"/>
      <c r="B14" s="133"/>
      <c r="C14" s="133"/>
      <c r="D14" s="134"/>
      <c r="E14" s="134"/>
      <c r="F14" s="19" t="s">
        <v>0</v>
      </c>
      <c r="G14" s="19" t="s">
        <v>1</v>
      </c>
      <c r="H14" s="19" t="s">
        <v>2</v>
      </c>
      <c r="I14" s="19" t="s">
        <v>3</v>
      </c>
      <c r="J14" s="19" t="s">
        <v>4</v>
      </c>
      <c r="K14" s="19" t="s">
        <v>5</v>
      </c>
      <c r="L14" s="19" t="s">
        <v>6</v>
      </c>
      <c r="M14" s="19" t="s">
        <v>7</v>
      </c>
      <c r="N14" s="141"/>
      <c r="O14" s="141"/>
      <c r="P14" s="141"/>
    </row>
    <row r="15" ht="13.5">
      <c r="A15" s="135"/>
      <c r="B15" s="139"/>
      <c r="C15" s="140"/>
      <c r="D15" s="135"/>
      <c r="E15" s="135"/>
      <c r="F15" s="183"/>
      <c r="G15" s="21" t="s">
        <v>8</v>
      </c>
      <c r="H15" s="21" t="s">
        <v>8</v>
      </c>
      <c r="I15" s="21" t="s">
        <v>8</v>
      </c>
      <c r="J15" s="21" t="s">
        <v>8</v>
      </c>
      <c r="K15" s="21" t="s">
        <v>9</v>
      </c>
      <c r="L15" s="21" t="s">
        <v>9</v>
      </c>
      <c r="M15" s="21" t="s">
        <v>10</v>
      </c>
      <c r="N15" s="21" t="s">
        <v>26</v>
      </c>
      <c r="O15" s="21" t="s">
        <v>25</v>
      </c>
      <c r="P15" s="21" t="s">
        <v>25</v>
      </c>
    </row>
    <row r="16">
      <c r="A16" s="78" t="s">
        <v>85</v>
      </c>
      <c r="B16" s="184"/>
      <c r="C16" s="185"/>
      <c r="D16" s="185"/>
      <c r="E16" s="185"/>
      <c r="F16" s="185"/>
      <c r="G16" s="186"/>
      <c r="H16" s="185"/>
      <c r="I16" s="185"/>
      <c r="J16" s="185"/>
      <c r="K16" s="185"/>
      <c r="L16" s="185"/>
      <c r="M16" s="185"/>
      <c r="N16" s="185"/>
      <c r="O16" s="185"/>
      <c r="P16" s="185"/>
    </row>
    <row r="17">
      <c r="A17" s="79"/>
      <c r="B17" s="103" t="s">
        <v>173</v>
      </c>
      <c r="C17" s="107"/>
      <c r="D17" s="107"/>
      <c r="E17" s="107"/>
      <c r="F17" s="107">
        <v>32</v>
      </c>
      <c r="G17" s="108">
        <v>0.8</v>
      </c>
      <c r="H17" s="187">
        <v>0.5</v>
      </c>
      <c r="I17" s="187">
        <v>6.9</v>
      </c>
      <c r="J17" s="187">
        <v>28</v>
      </c>
      <c r="K17" s="187">
        <v>0.8</v>
      </c>
      <c r="L17" s="187">
        <v>0</v>
      </c>
      <c r="M17" s="187">
        <v>3</v>
      </c>
      <c r="N17" s="187"/>
      <c r="O17" s="187"/>
      <c r="P17" s="187"/>
    </row>
    <row r="18">
      <c r="A18" s="79"/>
      <c r="C18" s="102" t="s">
        <v>144</v>
      </c>
      <c r="D18" s="104">
        <v>105.26</v>
      </c>
      <c r="E18" s="104">
        <v>100</v>
      </c>
      <c r="F18" s="104">
        <v>32</v>
      </c>
      <c r="G18" s="105">
        <v>0.8</v>
      </c>
      <c r="H18" s="188">
        <v>0.5</v>
      </c>
      <c r="I18" s="188">
        <v>6.9</v>
      </c>
      <c r="J18" s="188">
        <v>28</v>
      </c>
      <c r="K18" s="188">
        <v>0.8</v>
      </c>
      <c r="L18" s="188">
        <v>0</v>
      </c>
      <c r="M18" s="188">
        <v>3</v>
      </c>
      <c r="N18" s="188">
        <v>1000</v>
      </c>
      <c r="O18" s="188">
        <v>0</v>
      </c>
      <c r="P18" s="188">
        <v>0</v>
      </c>
    </row>
    <row r="19" ht="13.5">
      <c r="A19" s="79"/>
      <c r="B19" s="189"/>
      <c r="C19" s="190"/>
      <c r="D19" s="189"/>
      <c r="E19" s="189"/>
      <c r="F19" s="189"/>
      <c r="G19" s="191"/>
      <c r="H19" s="190"/>
      <c r="I19" s="190"/>
      <c r="J19" s="190"/>
      <c r="K19" s="190"/>
      <c r="L19" s="190"/>
      <c r="M19" s="190"/>
      <c r="N19" s="190"/>
      <c r="O19" s="190"/>
      <c r="P19" s="190"/>
    </row>
    <row r="20">
      <c r="A20" s="79"/>
      <c r="B20" s="103" t="s">
        <v>174</v>
      </c>
      <c r="C20" s="107"/>
      <c r="D20" s="107"/>
      <c r="E20" s="107"/>
      <c r="F20" s="107">
        <v>96.58</v>
      </c>
      <c r="G20" s="108">
        <v>3.43</v>
      </c>
      <c r="H20" s="187">
        <v>2.51</v>
      </c>
      <c r="I20" s="187">
        <v>15.896</v>
      </c>
      <c r="J20" s="187">
        <v>120.5</v>
      </c>
      <c r="K20" s="187">
        <v>0.332</v>
      </c>
      <c r="L20" s="187">
        <v>0</v>
      </c>
      <c r="M20" s="187">
        <v>29</v>
      </c>
      <c r="N20" s="187"/>
      <c r="O20" s="187"/>
      <c r="P20" s="187"/>
    </row>
    <row r="21">
      <c r="A21" s="79"/>
      <c r="C21" s="102" t="s">
        <v>96</v>
      </c>
      <c r="D21" s="104">
        <v>100</v>
      </c>
      <c r="E21" s="104">
        <v>100</v>
      </c>
      <c r="F21" s="104">
        <v>50</v>
      </c>
      <c r="G21" s="105">
        <v>3.4</v>
      </c>
      <c r="H21" s="188">
        <v>2.5</v>
      </c>
      <c r="I21" s="188">
        <v>3.9</v>
      </c>
      <c r="J21" s="188">
        <v>120</v>
      </c>
      <c r="K21" s="188">
        <v>0.3</v>
      </c>
      <c r="L21" s="188">
        <v>0</v>
      </c>
      <c r="M21" s="188">
        <v>29</v>
      </c>
      <c r="N21" s="188">
        <v>1000</v>
      </c>
      <c r="O21" s="188">
        <v>0</v>
      </c>
      <c r="P21" s="188">
        <v>0</v>
      </c>
    </row>
    <row r="22">
      <c r="A22" s="79"/>
      <c r="C22" s="102" t="s">
        <v>146</v>
      </c>
      <c r="D22" s="104">
        <v>10</v>
      </c>
      <c r="E22" s="104">
        <v>10</v>
      </c>
      <c r="F22" s="104">
        <v>0.5</v>
      </c>
      <c r="G22" s="105">
        <v>0.03</v>
      </c>
      <c r="H22" s="188">
        <v>0.01</v>
      </c>
      <c r="I22" s="188">
        <v>0.08</v>
      </c>
      <c r="J22" s="188">
        <v>0.5</v>
      </c>
      <c r="K22" s="188">
        <v>0.02</v>
      </c>
      <c r="L22" s="188">
        <v>0</v>
      </c>
      <c r="M22" s="188">
        <v>0</v>
      </c>
      <c r="N22" s="188">
        <v>1000</v>
      </c>
      <c r="O22" s="188">
        <v>0</v>
      </c>
      <c r="P22" s="188">
        <v>0</v>
      </c>
    </row>
    <row r="23">
      <c r="A23" s="79"/>
      <c r="C23" s="102" t="s">
        <v>124</v>
      </c>
      <c r="D23" s="104">
        <v>12</v>
      </c>
      <c r="E23" s="104">
        <v>12</v>
      </c>
      <c r="F23" s="104">
        <v>46.08</v>
      </c>
      <c r="G23" s="105">
        <v>0</v>
      </c>
      <c r="H23" s="188">
        <v>0</v>
      </c>
      <c r="I23" s="188">
        <v>11.916</v>
      </c>
      <c r="J23" s="188">
        <v>0</v>
      </c>
      <c r="K23" s="188">
        <v>0.012</v>
      </c>
      <c r="L23" s="188">
        <v>0</v>
      </c>
      <c r="M23" s="188">
        <v>0</v>
      </c>
      <c r="N23" s="188">
        <v>1000</v>
      </c>
      <c r="O23" s="188">
        <v>0</v>
      </c>
      <c r="P23" s="188">
        <v>0</v>
      </c>
    </row>
    <row r="24" ht="13.5">
      <c r="A24" s="79"/>
      <c r="B24" s="189"/>
      <c r="C24" s="190"/>
      <c r="D24" s="189"/>
      <c r="E24" s="189"/>
      <c r="F24" s="189"/>
      <c r="G24" s="191"/>
      <c r="H24" s="190"/>
      <c r="I24" s="190"/>
      <c r="J24" s="190"/>
      <c r="K24" s="190"/>
      <c r="L24" s="190"/>
      <c r="M24" s="190"/>
      <c r="N24" s="190"/>
      <c r="O24" s="190"/>
      <c r="P24" s="190"/>
    </row>
    <row r="25">
      <c r="A25" s="79"/>
      <c r="B25" s="103" t="s">
        <v>112</v>
      </c>
      <c r="C25" s="107"/>
      <c r="D25" s="107"/>
      <c r="E25" s="107"/>
      <c r="F25" s="107">
        <v>44.1</v>
      </c>
      <c r="G25" s="108">
        <v>6.12</v>
      </c>
      <c r="H25" s="187">
        <v>1.98</v>
      </c>
      <c r="I25" s="187">
        <v>0</v>
      </c>
      <c r="J25" s="187">
        <v>3.6</v>
      </c>
      <c r="K25" s="187">
        <v>0.93</v>
      </c>
      <c r="L25" s="187">
        <v>0</v>
      </c>
      <c r="M25" s="187">
        <v>0</v>
      </c>
      <c r="N25" s="187"/>
      <c r="O25" s="187"/>
      <c r="P25" s="187"/>
    </row>
    <row r="26">
      <c r="A26" s="79"/>
      <c r="C26" s="102" t="s">
        <v>175</v>
      </c>
      <c r="D26" s="104">
        <v>30</v>
      </c>
      <c r="E26" s="104">
        <v>30</v>
      </c>
      <c r="F26" s="104">
        <v>44.1</v>
      </c>
      <c r="G26" s="105">
        <v>6.12</v>
      </c>
      <c r="H26" s="188">
        <v>1.98</v>
      </c>
      <c r="I26" s="188">
        <v>0</v>
      </c>
      <c r="J26" s="188">
        <v>3.6</v>
      </c>
      <c r="K26" s="188">
        <v>0.93</v>
      </c>
      <c r="L26" s="188">
        <v>0</v>
      </c>
      <c r="M26" s="188">
        <v>0</v>
      </c>
      <c r="N26" s="188">
        <v>1000</v>
      </c>
      <c r="O26" s="188">
        <v>0</v>
      </c>
      <c r="P26" s="188">
        <v>0</v>
      </c>
    </row>
    <row r="27" ht="13.5">
      <c r="A27" s="79"/>
      <c r="B27" s="189"/>
      <c r="C27" s="190"/>
      <c r="D27" s="189"/>
      <c r="E27" s="189"/>
      <c r="F27" s="189"/>
      <c r="G27" s="191"/>
      <c r="H27" s="190"/>
      <c r="I27" s="190"/>
      <c r="J27" s="190"/>
      <c r="K27" s="190"/>
      <c r="L27" s="190"/>
      <c r="M27" s="190"/>
      <c r="N27" s="190"/>
      <c r="O27" s="190"/>
      <c r="P27" s="190"/>
    </row>
    <row r="28">
      <c r="A28" s="79"/>
      <c r="B28" s="103" t="s">
        <v>176</v>
      </c>
      <c r="C28" s="107"/>
      <c r="D28" s="107"/>
      <c r="E28" s="107"/>
      <c r="F28" s="107">
        <v>168.5</v>
      </c>
      <c r="G28" s="108">
        <v>4.5</v>
      </c>
      <c r="H28" s="187">
        <v>1.7</v>
      </c>
      <c r="I28" s="187">
        <v>33.05</v>
      </c>
      <c r="J28" s="187">
        <v>15</v>
      </c>
      <c r="K28" s="187">
        <v>1.2</v>
      </c>
      <c r="L28" s="187">
        <v>0</v>
      </c>
      <c r="M28" s="187">
        <v>0</v>
      </c>
      <c r="N28" s="187"/>
      <c r="O28" s="187"/>
      <c r="P28" s="187"/>
    </row>
    <row r="29">
      <c r="A29" s="79"/>
      <c r="C29" s="102" t="s">
        <v>177</v>
      </c>
      <c r="D29" s="104">
        <v>50</v>
      </c>
      <c r="E29" s="104">
        <v>50</v>
      </c>
      <c r="F29" s="104">
        <v>168.5</v>
      </c>
      <c r="G29" s="105">
        <v>4.5</v>
      </c>
      <c r="H29" s="188">
        <v>1.7</v>
      </c>
      <c r="I29" s="188">
        <v>33.05</v>
      </c>
      <c r="J29" s="188">
        <v>15</v>
      </c>
      <c r="K29" s="188">
        <v>1.2</v>
      </c>
      <c r="L29" s="188">
        <v>0</v>
      </c>
      <c r="M29" s="188">
        <v>0</v>
      </c>
      <c r="N29" s="188">
        <v>1000</v>
      </c>
      <c r="O29" s="188">
        <v>0</v>
      </c>
      <c r="P29" s="188">
        <v>0</v>
      </c>
    </row>
    <row r="30" ht="13.5">
      <c r="A30" s="79"/>
      <c r="B30" s="189"/>
      <c r="C30" s="190"/>
      <c r="D30" s="189"/>
      <c r="E30" s="189"/>
      <c r="F30" s="189"/>
      <c r="G30" s="191"/>
      <c r="H30" s="190"/>
      <c r="I30" s="190"/>
      <c r="J30" s="190"/>
      <c r="K30" s="190"/>
      <c r="L30" s="190"/>
      <c r="M30" s="190"/>
      <c r="N30" s="190"/>
      <c r="O30" s="190"/>
      <c r="P30" s="190"/>
    </row>
    <row r="31">
      <c r="A31" s="79"/>
      <c r="B31" s="103" t="s">
        <v>178</v>
      </c>
      <c r="C31" s="107"/>
      <c r="D31" s="107"/>
      <c r="E31" s="107"/>
      <c r="F31" s="107">
        <v>73.2</v>
      </c>
      <c r="G31" s="108">
        <v>0.12</v>
      </c>
      <c r="H31" s="187">
        <v>8.22</v>
      </c>
      <c r="I31" s="187">
        <v>0.09</v>
      </c>
      <c r="J31" s="187">
        <v>2.2</v>
      </c>
      <c r="K31" s="187">
        <v>0.02</v>
      </c>
      <c r="L31" s="187">
        <v>0</v>
      </c>
      <c r="M31" s="187">
        <v>117</v>
      </c>
      <c r="N31" s="187"/>
      <c r="O31" s="187"/>
      <c r="P31" s="187"/>
    </row>
    <row r="32">
      <c r="A32" s="79"/>
      <c r="C32" s="102" t="s">
        <v>93</v>
      </c>
      <c r="D32" s="104">
        <v>10</v>
      </c>
      <c r="E32" s="104">
        <v>10</v>
      </c>
      <c r="F32" s="104">
        <v>73.2</v>
      </c>
      <c r="G32" s="105">
        <v>0.12</v>
      </c>
      <c r="H32" s="188">
        <v>8.22</v>
      </c>
      <c r="I32" s="188">
        <v>0.09</v>
      </c>
      <c r="J32" s="188">
        <v>2.2</v>
      </c>
      <c r="K32" s="188">
        <v>0.02</v>
      </c>
      <c r="L32" s="188">
        <v>0</v>
      </c>
      <c r="M32" s="188">
        <v>117</v>
      </c>
      <c r="N32" s="188">
        <v>1000</v>
      </c>
      <c r="O32" s="188">
        <v>0</v>
      </c>
      <c r="P32" s="188">
        <v>0</v>
      </c>
    </row>
    <row r="33" ht="13.5">
      <c r="A33" s="79"/>
      <c r="B33" s="189"/>
      <c r="C33" s="190"/>
      <c r="D33" s="189"/>
      <c r="E33" s="189"/>
      <c r="F33" s="189"/>
      <c r="G33" s="191"/>
      <c r="H33" s="190"/>
      <c r="I33" s="190"/>
      <c r="J33" s="190"/>
      <c r="K33" s="190"/>
      <c r="L33" s="190"/>
      <c r="M33" s="190"/>
      <c r="N33" s="190"/>
      <c r="O33" s="190"/>
      <c r="P33" s="190"/>
    </row>
    <row r="34" ht="15.75" customHeight="1">
      <c r="A34" s="129" t="s">
        <v>86</v>
      </c>
      <c r="B34" s="130"/>
      <c r="C34" s="130"/>
      <c r="D34" s="130"/>
      <c r="E34" s="130"/>
      <c r="F34" s="92">
        <v>414.38</v>
      </c>
      <c r="G34" s="93">
        <v>14.97</v>
      </c>
      <c r="H34" s="93">
        <v>14.91</v>
      </c>
      <c r="I34" s="93">
        <v>55.936</v>
      </c>
      <c r="J34" s="93">
        <v>169.3</v>
      </c>
      <c r="K34" s="93">
        <v>3.282</v>
      </c>
      <c r="L34" s="93">
        <v>0</v>
      </c>
      <c r="M34" s="93">
        <v>149</v>
      </c>
      <c r="N34" s="151" t="s">
        <v>83</v>
      </c>
      <c r="O34" s="152"/>
      <c r="P34" s="192">
        <f ca="1">SUM(P17:INDIRECT("P"&amp;ROW()-1))</f>
        <v>0</v>
      </c>
    </row>
    <row r="35" ht="15.75" customHeight="1">
      <c r="A35" s="147" t="s">
        <v>28</v>
      </c>
      <c r="B35" s="148"/>
      <c r="C35" s="148"/>
      <c r="D35" s="148"/>
      <c r="E35" s="148"/>
      <c r="F35" s="99">
        <f>F$146*$G37</f>
        <v>600</v>
      </c>
      <c r="G35" s="99">
        <f>G$146*$G37</f>
        <v>13</v>
      </c>
      <c r="H35" s="99">
        <f>H$146*$G37</f>
        <v>0</v>
      </c>
      <c r="I35" s="99">
        <f>I$146*$G37</f>
        <v>0</v>
      </c>
      <c r="J35" s="99">
        <f>J$146*$G37</f>
        <v>160</v>
      </c>
      <c r="K35" s="99">
        <f>K$146*$G37</f>
        <v>2.8000000000000003</v>
      </c>
      <c r="L35" s="99">
        <f>L$146*$G37</f>
        <v>1.8</v>
      </c>
      <c r="M35" s="99">
        <f>M$146*$G37</f>
        <v>200</v>
      </c>
      <c r="N35" s="153"/>
      <c r="O35" s="154"/>
      <c r="P35" s="193"/>
    </row>
    <row r="36" ht="13.5" customHeight="1">
      <c r="A36" s="149" t="s">
        <v>81</v>
      </c>
      <c r="B36" s="150"/>
      <c r="C36" s="150"/>
      <c r="D36" s="150"/>
      <c r="E36" s="150"/>
      <c r="F36" s="100">
        <f>IF(F35=0,0,(F34/F35))</f>
        <v>0.69063333333333332</v>
      </c>
      <c r="G36" s="100">
        <f>IF(G35=0,0,(G34/G35))</f>
        <v>1.1515384615384616</v>
      </c>
      <c r="H36" s="100">
        <f>IF(H35=0,0,(H34/H35))</f>
        <v>0</v>
      </c>
      <c r="I36" s="100">
        <f>IF(I35=0,0,(I34/I35))</f>
        <v>0</v>
      </c>
      <c r="J36" s="100">
        <f>IF(J35=0,0,(J34/J35))</f>
        <v>1.058125</v>
      </c>
      <c r="K36" s="100">
        <f>IF(K35=0,0,(K34/K35))</f>
        <v>1.1721428571428569</v>
      </c>
      <c r="L36" s="100">
        <f>IF(L35=0,0,(L34/L35))</f>
        <v>0</v>
      </c>
      <c r="M36" s="100">
        <f>IF(M35=0,0,(M34/M35))</f>
        <v>0.745</v>
      </c>
      <c r="N36" s="155"/>
      <c r="O36" s="156"/>
      <c r="P36" s="194"/>
    </row>
    <row r="37" ht="6.75" customHeight="1" hidden="1">
      <c r="A37" s="195"/>
      <c r="B37" s="195"/>
      <c r="C37" s="195"/>
      <c r="D37" s="195"/>
      <c r="E37" s="195"/>
      <c r="F37" s="196">
        <v>0.2</v>
      </c>
      <c r="G37" s="197">
        <f>IF(F37="",0,F37)</f>
        <v>0.2</v>
      </c>
      <c r="H37" s="198"/>
      <c r="I37" s="198"/>
      <c r="J37" s="198"/>
      <c r="K37" s="198"/>
      <c r="L37" s="198"/>
      <c r="M37" s="198"/>
      <c r="N37" s="199"/>
      <c r="O37" s="199"/>
      <c r="P37" s="200"/>
    </row>
    <row r="38" ht="13.5"/>
    <row r="39">
      <c r="A39" s="78" t="s">
        <v>98</v>
      </c>
      <c r="B39" s="184"/>
      <c r="C39" s="185"/>
      <c r="D39" s="185"/>
      <c r="E39" s="185"/>
      <c r="F39" s="185"/>
      <c r="G39" s="186"/>
      <c r="H39" s="185"/>
      <c r="I39" s="185"/>
      <c r="J39" s="185"/>
      <c r="K39" s="185"/>
      <c r="L39" s="185"/>
      <c r="M39" s="185"/>
      <c r="N39" s="185"/>
      <c r="O39" s="185"/>
      <c r="P39" s="185"/>
    </row>
    <row r="40">
      <c r="A40" s="79"/>
      <c r="B40" s="103" t="s">
        <v>130</v>
      </c>
      <c r="C40" s="107"/>
      <c r="D40" s="107"/>
      <c r="E40" s="107"/>
      <c r="F40" s="107">
        <v>152</v>
      </c>
      <c r="G40" s="108">
        <v>7</v>
      </c>
      <c r="H40" s="187">
        <v>0.8</v>
      </c>
      <c r="I40" s="187">
        <v>29.8</v>
      </c>
      <c r="J40" s="187">
        <v>212</v>
      </c>
      <c r="K40" s="187">
        <v>0.2</v>
      </c>
      <c r="L40" s="187">
        <v>0</v>
      </c>
      <c r="M40" s="187">
        <v>0</v>
      </c>
      <c r="N40" s="187"/>
      <c r="O40" s="187"/>
      <c r="P40" s="187"/>
    </row>
    <row r="41">
      <c r="A41" s="79"/>
      <c r="C41" s="102" t="s">
        <v>131</v>
      </c>
      <c r="D41" s="104">
        <v>200</v>
      </c>
      <c r="E41" s="104">
        <v>200</v>
      </c>
      <c r="F41" s="104">
        <v>152</v>
      </c>
      <c r="G41" s="105">
        <v>7</v>
      </c>
      <c r="H41" s="188">
        <v>0.8</v>
      </c>
      <c r="I41" s="188">
        <v>29.8</v>
      </c>
      <c r="J41" s="188">
        <v>212</v>
      </c>
      <c r="K41" s="188">
        <v>0.2</v>
      </c>
      <c r="L41" s="188">
        <v>0</v>
      </c>
      <c r="M41" s="188">
        <v>0</v>
      </c>
      <c r="N41" s="188">
        <v>1000</v>
      </c>
      <c r="O41" s="188">
        <v>0</v>
      </c>
      <c r="P41" s="188">
        <v>0</v>
      </c>
    </row>
    <row r="42" ht="13.5">
      <c r="A42" s="79"/>
      <c r="B42" s="189"/>
      <c r="C42" s="190"/>
      <c r="D42" s="189"/>
      <c r="E42" s="189"/>
      <c r="F42" s="189"/>
      <c r="G42" s="191"/>
      <c r="H42" s="190"/>
      <c r="I42" s="190"/>
      <c r="J42" s="190"/>
      <c r="K42" s="190"/>
      <c r="L42" s="190"/>
      <c r="M42" s="190"/>
      <c r="N42" s="190"/>
      <c r="O42" s="190"/>
      <c r="P42" s="190"/>
    </row>
    <row r="43">
      <c r="A43" s="79"/>
      <c r="B43" s="103" t="s">
        <v>176</v>
      </c>
      <c r="C43" s="107"/>
      <c r="D43" s="107"/>
      <c r="E43" s="107"/>
      <c r="F43" s="107">
        <v>132.9</v>
      </c>
      <c r="G43" s="108">
        <v>3.09</v>
      </c>
      <c r="H43" s="187">
        <v>6.54</v>
      </c>
      <c r="I43" s="187">
        <v>16.8</v>
      </c>
      <c r="J43" s="187">
        <v>71.4</v>
      </c>
      <c r="K43" s="187">
        <v>0.33</v>
      </c>
      <c r="L43" s="187">
        <v>0</v>
      </c>
      <c r="M43" s="187">
        <v>0</v>
      </c>
      <c r="N43" s="187"/>
      <c r="O43" s="187"/>
      <c r="P43" s="187"/>
    </row>
    <row r="44">
      <c r="A44" s="79"/>
      <c r="C44" s="102" t="s">
        <v>103</v>
      </c>
      <c r="D44" s="104">
        <v>30</v>
      </c>
      <c r="E44" s="104">
        <v>30</v>
      </c>
      <c r="F44" s="104">
        <v>132.9</v>
      </c>
      <c r="G44" s="105">
        <v>3.09</v>
      </c>
      <c r="H44" s="188">
        <v>6.54</v>
      </c>
      <c r="I44" s="188">
        <v>16.8</v>
      </c>
      <c r="J44" s="188">
        <v>71.4</v>
      </c>
      <c r="K44" s="188">
        <v>0.33</v>
      </c>
      <c r="L44" s="188">
        <v>0</v>
      </c>
      <c r="M44" s="188">
        <v>0</v>
      </c>
      <c r="N44" s="188">
        <v>1000</v>
      </c>
      <c r="O44" s="188">
        <v>0</v>
      </c>
      <c r="P44" s="188">
        <v>0</v>
      </c>
    </row>
    <row r="45" ht="13.5">
      <c r="A45" s="79"/>
      <c r="B45" s="189"/>
      <c r="C45" s="190"/>
      <c r="D45" s="189"/>
      <c r="E45" s="189"/>
      <c r="F45" s="189"/>
      <c r="G45" s="191"/>
      <c r="H45" s="190"/>
      <c r="I45" s="190"/>
      <c r="J45" s="190"/>
      <c r="K45" s="190"/>
      <c r="L45" s="190"/>
      <c r="M45" s="190"/>
      <c r="N45" s="190"/>
      <c r="O45" s="190"/>
      <c r="P45" s="190"/>
    </row>
    <row r="46" ht="15.75" customHeight="1">
      <c r="A46" s="129" t="s">
        <v>99</v>
      </c>
      <c r="B46" s="130"/>
      <c r="C46" s="130"/>
      <c r="D46" s="130"/>
      <c r="E46" s="130"/>
      <c r="F46" s="92">
        <v>284.9</v>
      </c>
      <c r="G46" s="93">
        <v>10.09</v>
      </c>
      <c r="H46" s="93">
        <v>7.34</v>
      </c>
      <c r="I46" s="93">
        <v>46.6</v>
      </c>
      <c r="J46" s="93">
        <v>283.4</v>
      </c>
      <c r="K46" s="93">
        <v>0.53</v>
      </c>
      <c r="L46" s="93">
        <v>0</v>
      </c>
      <c r="M46" s="93">
        <v>0</v>
      </c>
      <c r="N46" s="151" t="s">
        <v>83</v>
      </c>
      <c r="O46" s="152"/>
      <c r="P46" s="192">
        <f ca="1">SUM(P40:INDIRECT("P"&amp;ROW()-1))</f>
        <v>0</v>
      </c>
    </row>
    <row r="47" ht="15.75" customHeight="1">
      <c r="A47" s="147" t="s">
        <v>28</v>
      </c>
      <c r="B47" s="148"/>
      <c r="C47" s="148"/>
      <c r="D47" s="148"/>
      <c r="E47" s="148"/>
      <c r="F47" s="99">
        <f>F$146*$G49</f>
        <v>300</v>
      </c>
      <c r="G47" s="99">
        <f>G$146*$G49</f>
        <v>6.5</v>
      </c>
      <c r="H47" s="99">
        <f>H$146*$G49</f>
        <v>0</v>
      </c>
      <c r="I47" s="99">
        <f>I$146*$G49</f>
        <v>0</v>
      </c>
      <c r="J47" s="99">
        <f>J$146*$G49</f>
        <v>80</v>
      </c>
      <c r="K47" s="99">
        <f>K$146*$G49</f>
        <v>1.4000000000000001</v>
      </c>
      <c r="L47" s="99">
        <f>L$146*$G49</f>
        <v>0.9</v>
      </c>
      <c r="M47" s="99">
        <f>M$146*$G49</f>
        <v>100</v>
      </c>
      <c r="N47" s="153"/>
      <c r="O47" s="154"/>
      <c r="P47" s="193"/>
    </row>
    <row r="48" ht="13.5" customHeight="1">
      <c r="A48" s="149" t="s">
        <v>81</v>
      </c>
      <c r="B48" s="150"/>
      <c r="C48" s="150"/>
      <c r="D48" s="150"/>
      <c r="E48" s="150"/>
      <c r="F48" s="100">
        <f>IF(F47=0,0,(F46/F47))</f>
        <v>0.94966666666666655</v>
      </c>
      <c r="G48" s="100">
        <f>IF(G47=0,0,(G46/G47))</f>
        <v>1.5523076923076924</v>
      </c>
      <c r="H48" s="100">
        <f>IF(H47=0,0,(H46/H47))</f>
        <v>0</v>
      </c>
      <c r="I48" s="100">
        <f>IF(I47=0,0,(I46/I47))</f>
        <v>0</v>
      </c>
      <c r="J48" s="100">
        <f>IF(J47=0,0,(J46/J47))</f>
        <v>3.5424999999999995</v>
      </c>
      <c r="K48" s="100">
        <f>IF(K47=0,0,(K46/K47))</f>
        <v>0.37857142857142856</v>
      </c>
      <c r="L48" s="100">
        <f>IF(L47=0,0,(L46/L47))</f>
        <v>0</v>
      </c>
      <c r="M48" s="100">
        <f>IF(M47=0,0,(M46/M47))</f>
        <v>0</v>
      </c>
      <c r="N48" s="155"/>
      <c r="O48" s="156"/>
      <c r="P48" s="194"/>
    </row>
    <row r="49" ht="6.75" customHeight="1" hidden="1">
      <c r="A49" s="195"/>
      <c r="B49" s="195"/>
      <c r="C49" s="195"/>
      <c r="D49" s="195"/>
      <c r="E49" s="195"/>
      <c r="F49" s="196">
        <v>0.1</v>
      </c>
      <c r="G49" s="197">
        <f>IF(F49="",0,F49)</f>
        <v>0.1</v>
      </c>
      <c r="H49" s="198"/>
      <c r="I49" s="198"/>
      <c r="J49" s="198"/>
      <c r="K49" s="198"/>
      <c r="L49" s="198"/>
      <c r="M49" s="198"/>
      <c r="N49" s="199"/>
      <c r="O49" s="199"/>
      <c r="P49" s="200"/>
    </row>
    <row r="50" ht="13.5"/>
    <row r="51">
      <c r="A51" s="78" t="s">
        <v>66</v>
      </c>
      <c r="B51" s="184"/>
      <c r="C51" s="185"/>
      <c r="D51" s="185"/>
      <c r="E51" s="185"/>
      <c r="F51" s="185"/>
      <c r="G51" s="186"/>
      <c r="H51" s="185"/>
      <c r="I51" s="185"/>
      <c r="J51" s="185"/>
      <c r="K51" s="185"/>
      <c r="L51" s="185"/>
      <c r="M51" s="185"/>
      <c r="N51" s="185"/>
      <c r="O51" s="185"/>
      <c r="P51" s="185"/>
    </row>
    <row r="52">
      <c r="A52" s="79"/>
      <c r="B52" s="103" t="s">
        <v>179</v>
      </c>
      <c r="C52" s="107"/>
      <c r="D52" s="107"/>
      <c r="E52" s="107"/>
      <c r="F52" s="107">
        <v>143.34</v>
      </c>
      <c r="G52" s="108">
        <v>8.585</v>
      </c>
      <c r="H52" s="187">
        <v>6.746</v>
      </c>
      <c r="I52" s="187">
        <v>12.355</v>
      </c>
      <c r="J52" s="187">
        <v>35.74</v>
      </c>
      <c r="K52" s="187">
        <v>2.367</v>
      </c>
      <c r="L52" s="187">
        <v>0</v>
      </c>
      <c r="M52" s="187">
        <v>123.7</v>
      </c>
      <c r="N52" s="187"/>
      <c r="O52" s="187"/>
      <c r="P52" s="187"/>
    </row>
    <row r="53">
      <c r="A53" s="79"/>
      <c r="C53" s="102" t="s">
        <v>180</v>
      </c>
      <c r="D53" s="104">
        <v>8</v>
      </c>
      <c r="E53" s="104">
        <v>8</v>
      </c>
      <c r="F53" s="104">
        <v>27.12</v>
      </c>
      <c r="G53" s="105">
        <v>1.576</v>
      </c>
      <c r="H53" s="188">
        <v>0.104</v>
      </c>
      <c r="I53" s="188">
        <v>5.112</v>
      </c>
      <c r="J53" s="188">
        <v>4.48</v>
      </c>
      <c r="K53" s="188">
        <v>0.6</v>
      </c>
      <c r="L53" s="188">
        <v>0</v>
      </c>
      <c r="M53" s="188">
        <v>0</v>
      </c>
      <c r="N53" s="188">
        <v>1000</v>
      </c>
      <c r="O53" s="188">
        <v>0</v>
      </c>
      <c r="P53" s="188">
        <v>0</v>
      </c>
    </row>
    <row r="54">
      <c r="A54" s="79"/>
      <c r="C54" s="102" t="s">
        <v>107</v>
      </c>
      <c r="D54" s="104">
        <v>10</v>
      </c>
      <c r="E54" s="104">
        <v>10</v>
      </c>
      <c r="F54" s="104">
        <v>30.8</v>
      </c>
      <c r="G54" s="105">
        <v>2.39</v>
      </c>
      <c r="H54" s="188">
        <v>0.08</v>
      </c>
      <c r="I54" s="188">
        <v>5.4</v>
      </c>
      <c r="J54" s="188">
        <v>6</v>
      </c>
      <c r="K54" s="188">
        <v>0.46</v>
      </c>
      <c r="L54" s="188">
        <v>0</v>
      </c>
      <c r="M54" s="188">
        <v>2.2</v>
      </c>
      <c r="N54" s="188">
        <v>1000</v>
      </c>
      <c r="O54" s="188">
        <v>0</v>
      </c>
      <c r="P54" s="188">
        <v>0</v>
      </c>
    </row>
    <row r="55">
      <c r="A55" s="79"/>
      <c r="C55" s="102" t="s">
        <v>108</v>
      </c>
      <c r="D55" s="104">
        <v>14.11</v>
      </c>
      <c r="E55" s="104">
        <v>12</v>
      </c>
      <c r="F55" s="104">
        <v>4.32</v>
      </c>
      <c r="G55" s="105">
        <v>0.084</v>
      </c>
      <c r="H55" s="188">
        <v>0.012</v>
      </c>
      <c r="I55" s="188">
        <v>1.008</v>
      </c>
      <c r="J55" s="188">
        <v>3.96</v>
      </c>
      <c r="K55" s="188">
        <v>0.072</v>
      </c>
      <c r="L55" s="188">
        <v>0</v>
      </c>
      <c r="M55" s="188">
        <v>84</v>
      </c>
      <c r="N55" s="188">
        <v>1000</v>
      </c>
      <c r="O55" s="188">
        <v>0</v>
      </c>
      <c r="P55" s="188">
        <v>0</v>
      </c>
    </row>
    <row r="56">
      <c r="A56" s="79"/>
      <c r="C56" s="102" t="s">
        <v>155</v>
      </c>
      <c r="D56" s="104">
        <v>25</v>
      </c>
      <c r="E56" s="104">
        <v>15</v>
      </c>
      <c r="F56" s="104">
        <v>4.05</v>
      </c>
      <c r="G56" s="105">
        <v>0.525</v>
      </c>
      <c r="H56" s="188">
        <v>0.045</v>
      </c>
      <c r="I56" s="188">
        <v>0.495</v>
      </c>
      <c r="J56" s="188">
        <v>17.7</v>
      </c>
      <c r="K56" s="188">
        <v>0.615</v>
      </c>
      <c r="L56" s="188">
        <v>0</v>
      </c>
      <c r="M56" s="188">
        <v>37.5</v>
      </c>
      <c r="N56" s="188">
        <v>1000</v>
      </c>
      <c r="O56" s="188">
        <v>0</v>
      </c>
      <c r="P56" s="188">
        <v>0</v>
      </c>
    </row>
    <row r="57">
      <c r="A57" s="79"/>
      <c r="C57" s="102" t="s">
        <v>109</v>
      </c>
      <c r="D57" s="104">
        <v>12.5</v>
      </c>
      <c r="E57" s="104">
        <v>5</v>
      </c>
      <c r="F57" s="104">
        <v>1.3</v>
      </c>
      <c r="G57" s="105">
        <v>0.06</v>
      </c>
      <c r="H57" s="188">
        <v>0.005</v>
      </c>
      <c r="I57" s="188">
        <v>0.265</v>
      </c>
      <c r="J57" s="188">
        <v>1.35</v>
      </c>
      <c r="K57" s="188">
        <v>0.02</v>
      </c>
      <c r="L57" s="188">
        <v>0</v>
      </c>
      <c r="M57" s="188">
        <v>0</v>
      </c>
      <c r="N57" s="188">
        <v>1000</v>
      </c>
      <c r="O57" s="188">
        <v>0</v>
      </c>
      <c r="P57" s="188">
        <v>0</v>
      </c>
    </row>
    <row r="58">
      <c r="A58" s="79"/>
      <c r="C58" s="102" t="s">
        <v>181</v>
      </c>
      <c r="D58" s="104">
        <v>25</v>
      </c>
      <c r="E58" s="104">
        <v>25</v>
      </c>
      <c r="F58" s="104">
        <v>75.75</v>
      </c>
      <c r="G58" s="105">
        <v>3.95</v>
      </c>
      <c r="H58" s="188">
        <v>6.5</v>
      </c>
      <c r="I58" s="188">
        <v>0.075</v>
      </c>
      <c r="J58" s="188">
        <v>2.25</v>
      </c>
      <c r="K58" s="188">
        <v>0.6</v>
      </c>
      <c r="L58" s="188">
        <v>0</v>
      </c>
      <c r="M58" s="188">
        <v>0</v>
      </c>
      <c r="N58" s="188">
        <v>1000</v>
      </c>
      <c r="O58" s="188">
        <v>0</v>
      </c>
      <c r="P58" s="188">
        <v>0</v>
      </c>
    </row>
    <row r="59" ht="13.5">
      <c r="A59" s="79"/>
      <c r="B59" s="189"/>
      <c r="C59" s="190"/>
      <c r="D59" s="189"/>
      <c r="E59" s="189"/>
      <c r="F59" s="189"/>
      <c r="G59" s="191"/>
      <c r="H59" s="190"/>
      <c r="I59" s="190"/>
      <c r="J59" s="190"/>
      <c r="K59" s="190"/>
      <c r="L59" s="190"/>
      <c r="M59" s="190"/>
      <c r="N59" s="190"/>
      <c r="O59" s="190"/>
      <c r="P59" s="190"/>
    </row>
    <row r="60">
      <c r="A60" s="79"/>
      <c r="B60" s="103" t="s">
        <v>112</v>
      </c>
      <c r="C60" s="107"/>
      <c r="D60" s="107"/>
      <c r="E60" s="107"/>
      <c r="F60" s="107">
        <v>241.38</v>
      </c>
      <c r="G60" s="108">
        <v>19.102</v>
      </c>
      <c r="H60" s="187">
        <v>17.418</v>
      </c>
      <c r="I60" s="187">
        <v>0.882</v>
      </c>
      <c r="J60" s="187">
        <v>23.5</v>
      </c>
      <c r="K60" s="187">
        <v>0.71</v>
      </c>
      <c r="L60" s="187">
        <v>0</v>
      </c>
      <c r="M60" s="187">
        <v>11</v>
      </c>
      <c r="N60" s="187"/>
      <c r="O60" s="187"/>
      <c r="P60" s="187"/>
    </row>
    <row r="61">
      <c r="A61" s="79"/>
      <c r="C61" s="102" t="s">
        <v>182</v>
      </c>
      <c r="D61" s="104">
        <v>117.64</v>
      </c>
      <c r="E61" s="104">
        <v>100</v>
      </c>
      <c r="F61" s="104">
        <v>184</v>
      </c>
      <c r="G61" s="105">
        <v>18.9</v>
      </c>
      <c r="H61" s="188">
        <v>11.4</v>
      </c>
      <c r="I61" s="188">
        <v>0</v>
      </c>
      <c r="J61" s="188">
        <v>20</v>
      </c>
      <c r="K61" s="188">
        <v>0.6</v>
      </c>
      <c r="L61" s="188">
        <v>0</v>
      </c>
      <c r="M61" s="188">
        <v>0</v>
      </c>
      <c r="N61" s="188">
        <v>1000</v>
      </c>
      <c r="O61" s="188">
        <v>0</v>
      </c>
      <c r="P61" s="188">
        <v>0</v>
      </c>
    </row>
    <row r="62">
      <c r="A62" s="79"/>
      <c r="C62" s="102" t="s">
        <v>40</v>
      </c>
      <c r="D62" s="104">
        <v>12.5</v>
      </c>
      <c r="E62" s="104">
        <v>10</v>
      </c>
      <c r="F62" s="104">
        <v>1.7</v>
      </c>
      <c r="G62" s="105">
        <v>0.09</v>
      </c>
      <c r="H62" s="188">
        <v>0.01</v>
      </c>
      <c r="I62" s="188">
        <v>0.33</v>
      </c>
      <c r="J62" s="188">
        <v>0.7</v>
      </c>
      <c r="K62" s="188">
        <v>0.07</v>
      </c>
      <c r="L62" s="188">
        <v>0</v>
      </c>
      <c r="M62" s="188">
        <v>11</v>
      </c>
      <c r="N62" s="188">
        <v>1000</v>
      </c>
      <c r="O62" s="188">
        <v>0</v>
      </c>
      <c r="P62" s="188">
        <v>0</v>
      </c>
    </row>
    <row r="63">
      <c r="A63" s="79"/>
      <c r="C63" s="102" t="s">
        <v>116</v>
      </c>
      <c r="D63" s="104">
        <v>8.42</v>
      </c>
      <c r="E63" s="104">
        <v>8</v>
      </c>
      <c r="F63" s="104">
        <v>2.64</v>
      </c>
      <c r="G63" s="105">
        <v>0.112</v>
      </c>
      <c r="H63" s="188">
        <v>0.008</v>
      </c>
      <c r="I63" s="188">
        <v>0.552</v>
      </c>
      <c r="J63" s="188">
        <v>2.8</v>
      </c>
      <c r="K63" s="188">
        <v>0.04</v>
      </c>
      <c r="L63" s="188">
        <v>0</v>
      </c>
      <c r="M63" s="188">
        <v>0</v>
      </c>
      <c r="N63" s="188">
        <v>1000</v>
      </c>
      <c r="O63" s="188">
        <v>0</v>
      </c>
      <c r="P63" s="188">
        <v>0</v>
      </c>
    </row>
    <row r="64">
      <c r="A64" s="79"/>
      <c r="C64" s="102" t="s">
        <v>89</v>
      </c>
      <c r="D64" s="104">
        <v>6</v>
      </c>
      <c r="E64" s="104">
        <v>6</v>
      </c>
      <c r="F64" s="104">
        <v>53.04</v>
      </c>
      <c r="G64" s="105">
        <v>0</v>
      </c>
      <c r="H64" s="188">
        <v>6</v>
      </c>
      <c r="I64" s="188">
        <v>0</v>
      </c>
      <c r="J64" s="188">
        <v>0</v>
      </c>
      <c r="K64" s="188">
        <v>0</v>
      </c>
      <c r="L64" s="188">
        <v>0</v>
      </c>
      <c r="M64" s="188">
        <v>0</v>
      </c>
      <c r="N64" s="188">
        <v>1000</v>
      </c>
      <c r="O64" s="188">
        <v>0</v>
      </c>
      <c r="P64" s="188">
        <v>0</v>
      </c>
    </row>
    <row r="65" ht="13.5">
      <c r="A65" s="79"/>
      <c r="B65" s="189"/>
      <c r="C65" s="190"/>
      <c r="D65" s="189"/>
      <c r="E65" s="189"/>
      <c r="F65" s="189"/>
      <c r="G65" s="191"/>
      <c r="H65" s="190"/>
      <c r="I65" s="190"/>
      <c r="J65" s="190"/>
      <c r="K65" s="190"/>
      <c r="L65" s="190"/>
      <c r="M65" s="190"/>
      <c r="N65" s="190"/>
      <c r="O65" s="190"/>
      <c r="P65" s="190"/>
    </row>
    <row r="66">
      <c r="A66" s="79"/>
      <c r="B66" s="103" t="s">
        <v>183</v>
      </c>
      <c r="C66" s="107"/>
      <c r="D66" s="107"/>
      <c r="E66" s="107"/>
      <c r="F66" s="107">
        <v>58.2</v>
      </c>
      <c r="G66" s="108">
        <v>2.22</v>
      </c>
      <c r="H66" s="187">
        <v>4.185</v>
      </c>
      <c r="I66" s="187">
        <v>3.67</v>
      </c>
      <c r="J66" s="187">
        <v>33.25</v>
      </c>
      <c r="K66" s="187">
        <v>0.52</v>
      </c>
      <c r="L66" s="187">
        <v>0</v>
      </c>
      <c r="M66" s="187">
        <v>59.9</v>
      </c>
      <c r="N66" s="187"/>
      <c r="O66" s="187"/>
      <c r="P66" s="187"/>
    </row>
    <row r="67">
      <c r="A67" s="79"/>
      <c r="C67" s="102" t="s">
        <v>184</v>
      </c>
      <c r="D67" s="104">
        <v>87.5</v>
      </c>
      <c r="E67" s="104">
        <v>70</v>
      </c>
      <c r="F67" s="104">
        <v>20.3</v>
      </c>
      <c r="G67" s="105">
        <v>2.1</v>
      </c>
      <c r="H67" s="188">
        <v>0.07</v>
      </c>
      <c r="I67" s="188">
        <v>3.36</v>
      </c>
      <c r="J67" s="188">
        <v>30.8</v>
      </c>
      <c r="K67" s="188">
        <v>0.49</v>
      </c>
      <c r="L67" s="188">
        <v>0</v>
      </c>
      <c r="M67" s="188">
        <v>1.4</v>
      </c>
      <c r="N67" s="188">
        <v>1000</v>
      </c>
      <c r="O67" s="188">
        <v>0</v>
      </c>
      <c r="P67" s="188">
        <v>0</v>
      </c>
    </row>
    <row r="68">
      <c r="A68" s="79"/>
      <c r="C68" s="102" t="s">
        <v>93</v>
      </c>
      <c r="D68" s="104">
        <v>5</v>
      </c>
      <c r="E68" s="104">
        <v>5</v>
      </c>
      <c r="F68" s="104">
        <v>36.6</v>
      </c>
      <c r="G68" s="105">
        <v>0.06</v>
      </c>
      <c r="H68" s="188">
        <v>4.11</v>
      </c>
      <c r="I68" s="188">
        <v>0.045</v>
      </c>
      <c r="J68" s="188">
        <v>1.1</v>
      </c>
      <c r="K68" s="188">
        <v>0.01</v>
      </c>
      <c r="L68" s="188">
        <v>0</v>
      </c>
      <c r="M68" s="188">
        <v>58.5</v>
      </c>
      <c r="N68" s="188">
        <v>1000</v>
      </c>
      <c r="O68" s="188">
        <v>0</v>
      </c>
      <c r="P68" s="188">
        <v>0</v>
      </c>
    </row>
    <row r="69">
      <c r="A69" s="79"/>
      <c r="C69" s="102" t="s">
        <v>109</v>
      </c>
      <c r="D69" s="104">
        <v>12.5</v>
      </c>
      <c r="E69" s="104">
        <v>5</v>
      </c>
      <c r="F69" s="104">
        <v>1.3</v>
      </c>
      <c r="G69" s="105">
        <v>0.06</v>
      </c>
      <c r="H69" s="188">
        <v>0.005</v>
      </c>
      <c r="I69" s="188">
        <v>0.265</v>
      </c>
      <c r="J69" s="188">
        <v>1.35</v>
      </c>
      <c r="K69" s="188">
        <v>0.02</v>
      </c>
      <c r="L69" s="188">
        <v>0</v>
      </c>
      <c r="M69" s="188">
        <v>0</v>
      </c>
      <c r="N69" s="188">
        <v>1000</v>
      </c>
      <c r="O69" s="188">
        <v>0</v>
      </c>
      <c r="P69" s="188">
        <v>0</v>
      </c>
    </row>
    <row r="70" ht="13.5">
      <c r="A70" s="79"/>
      <c r="B70" s="189"/>
      <c r="C70" s="190"/>
      <c r="D70" s="189"/>
      <c r="E70" s="189"/>
      <c r="F70" s="189"/>
      <c r="G70" s="191"/>
      <c r="H70" s="190"/>
      <c r="I70" s="190"/>
      <c r="J70" s="190"/>
      <c r="K70" s="190"/>
      <c r="L70" s="190"/>
      <c r="M70" s="190"/>
      <c r="N70" s="190"/>
      <c r="O70" s="190"/>
      <c r="P70" s="190"/>
    </row>
    <row r="71">
      <c r="A71" s="79"/>
      <c r="B71" s="103" t="s">
        <v>185</v>
      </c>
      <c r="C71" s="107"/>
      <c r="D71" s="107"/>
      <c r="E71" s="107"/>
      <c r="F71" s="107">
        <v>234.88</v>
      </c>
      <c r="G71" s="108">
        <v>3.176</v>
      </c>
      <c r="H71" s="187">
        <v>10.168</v>
      </c>
      <c r="I71" s="187">
        <v>32.192</v>
      </c>
      <c r="J71" s="187">
        <v>6.24</v>
      </c>
      <c r="K71" s="187">
        <v>0.368</v>
      </c>
      <c r="L71" s="187">
        <v>0</v>
      </c>
      <c r="M71" s="187">
        <v>56</v>
      </c>
      <c r="N71" s="187"/>
      <c r="O71" s="187"/>
      <c r="P71" s="187"/>
    </row>
    <row r="72">
      <c r="A72" s="79"/>
      <c r="C72" s="102" t="s">
        <v>119</v>
      </c>
      <c r="D72" s="104">
        <v>40</v>
      </c>
      <c r="E72" s="104">
        <v>40</v>
      </c>
      <c r="F72" s="104">
        <v>143.6</v>
      </c>
      <c r="G72" s="105">
        <v>3.12</v>
      </c>
      <c r="H72" s="188">
        <v>0.16</v>
      </c>
      <c r="I72" s="188">
        <v>31.52</v>
      </c>
      <c r="J72" s="188">
        <v>3.6</v>
      </c>
      <c r="K72" s="188">
        <v>0.32</v>
      </c>
      <c r="L72" s="188">
        <v>0</v>
      </c>
      <c r="M72" s="188">
        <v>0</v>
      </c>
      <c r="N72" s="188">
        <v>1000</v>
      </c>
      <c r="O72" s="188">
        <v>0</v>
      </c>
      <c r="P72" s="188">
        <v>0</v>
      </c>
    </row>
    <row r="73">
      <c r="A73" s="79"/>
      <c r="C73" s="102" t="s">
        <v>108</v>
      </c>
      <c r="D73" s="104">
        <v>9.41</v>
      </c>
      <c r="E73" s="104">
        <v>8</v>
      </c>
      <c r="F73" s="104">
        <v>2.88</v>
      </c>
      <c r="G73" s="105">
        <v>0.056</v>
      </c>
      <c r="H73" s="188">
        <v>0.008</v>
      </c>
      <c r="I73" s="188">
        <v>0.672</v>
      </c>
      <c r="J73" s="188">
        <v>2.64</v>
      </c>
      <c r="K73" s="188">
        <v>0.048</v>
      </c>
      <c r="L73" s="188">
        <v>0</v>
      </c>
      <c r="M73" s="188">
        <v>56</v>
      </c>
      <c r="N73" s="188">
        <v>1000</v>
      </c>
      <c r="O73" s="188">
        <v>0</v>
      </c>
      <c r="P73" s="188">
        <v>0</v>
      </c>
    </row>
    <row r="74">
      <c r="A74" s="79"/>
      <c r="C74" s="102" t="s">
        <v>89</v>
      </c>
      <c r="D74" s="104">
        <v>10</v>
      </c>
      <c r="E74" s="104">
        <v>10</v>
      </c>
      <c r="F74" s="104">
        <v>88.4</v>
      </c>
      <c r="G74" s="105">
        <v>0</v>
      </c>
      <c r="H74" s="188">
        <v>10</v>
      </c>
      <c r="I74" s="188">
        <v>0</v>
      </c>
      <c r="J74" s="188">
        <v>0</v>
      </c>
      <c r="K74" s="188">
        <v>0</v>
      </c>
      <c r="L74" s="188">
        <v>0</v>
      </c>
      <c r="M74" s="188">
        <v>0</v>
      </c>
      <c r="N74" s="188">
        <v>1000</v>
      </c>
      <c r="O74" s="188">
        <v>0</v>
      </c>
      <c r="P74" s="188">
        <v>0</v>
      </c>
    </row>
    <row r="75" ht="13.5">
      <c r="A75" s="79"/>
      <c r="B75" s="189"/>
      <c r="C75" s="190"/>
      <c r="D75" s="189"/>
      <c r="E75" s="189"/>
      <c r="F75" s="189"/>
      <c r="G75" s="191"/>
      <c r="H75" s="190"/>
      <c r="I75" s="190"/>
      <c r="J75" s="190"/>
      <c r="K75" s="190"/>
      <c r="L75" s="190"/>
      <c r="M75" s="190"/>
      <c r="N75" s="190"/>
      <c r="O75" s="190"/>
      <c r="P75" s="190"/>
    </row>
    <row r="76">
      <c r="A76" s="79"/>
      <c r="B76" s="103" t="s">
        <v>186</v>
      </c>
      <c r="C76" s="107"/>
      <c r="D76" s="107"/>
      <c r="E76" s="107"/>
      <c r="F76" s="107">
        <v>230.4</v>
      </c>
      <c r="G76" s="108">
        <v>1.2</v>
      </c>
      <c r="H76" s="187">
        <v>10.2</v>
      </c>
      <c r="I76" s="187">
        <v>37.8</v>
      </c>
      <c r="J76" s="187">
        <v>4</v>
      </c>
      <c r="K76" s="187">
        <v>0.5</v>
      </c>
      <c r="L76" s="187">
        <v>0</v>
      </c>
      <c r="M76" s="187">
        <v>106</v>
      </c>
      <c r="N76" s="187"/>
      <c r="O76" s="187"/>
      <c r="P76" s="187"/>
    </row>
    <row r="77">
      <c r="A77" s="79"/>
      <c r="C77" s="102" t="s">
        <v>187</v>
      </c>
      <c r="D77" s="104">
        <v>153.84</v>
      </c>
      <c r="E77" s="104">
        <v>100</v>
      </c>
      <c r="F77" s="104">
        <v>142</v>
      </c>
      <c r="G77" s="105">
        <v>1.2</v>
      </c>
      <c r="H77" s="188">
        <v>0.2</v>
      </c>
      <c r="I77" s="188">
        <v>37.8</v>
      </c>
      <c r="J77" s="188">
        <v>4</v>
      </c>
      <c r="K77" s="188">
        <v>0.5</v>
      </c>
      <c r="L77" s="188">
        <v>0</v>
      </c>
      <c r="M77" s="188">
        <v>106</v>
      </c>
      <c r="N77" s="188">
        <v>1000</v>
      </c>
      <c r="O77" s="188">
        <v>0</v>
      </c>
      <c r="P77" s="188">
        <v>0</v>
      </c>
    </row>
    <row r="78">
      <c r="A78" s="79"/>
      <c r="C78" s="102" t="s">
        <v>89</v>
      </c>
      <c r="D78" s="104">
        <v>10</v>
      </c>
      <c r="E78" s="104">
        <v>10</v>
      </c>
      <c r="F78" s="104">
        <v>88.4</v>
      </c>
      <c r="G78" s="105">
        <v>0</v>
      </c>
      <c r="H78" s="188">
        <v>10</v>
      </c>
      <c r="I78" s="188">
        <v>0</v>
      </c>
      <c r="J78" s="188">
        <v>0</v>
      </c>
      <c r="K78" s="188">
        <v>0</v>
      </c>
      <c r="L78" s="188">
        <v>0</v>
      </c>
      <c r="M78" s="188">
        <v>0</v>
      </c>
      <c r="N78" s="188">
        <v>1000</v>
      </c>
      <c r="O78" s="188">
        <v>0</v>
      </c>
      <c r="P78" s="188">
        <v>0</v>
      </c>
    </row>
    <row r="79" ht="13.5">
      <c r="A79" s="79"/>
      <c r="B79" s="189"/>
      <c r="C79" s="190"/>
      <c r="D79" s="189"/>
      <c r="E79" s="189"/>
      <c r="F79" s="189"/>
      <c r="G79" s="191"/>
      <c r="H79" s="190"/>
      <c r="I79" s="190"/>
      <c r="J79" s="190"/>
      <c r="K79" s="190"/>
      <c r="L79" s="190"/>
      <c r="M79" s="190"/>
      <c r="N79" s="190"/>
      <c r="O79" s="190"/>
      <c r="P79" s="190"/>
    </row>
    <row r="80">
      <c r="A80" s="79"/>
      <c r="B80" s="103" t="s">
        <v>122</v>
      </c>
      <c r="C80" s="107"/>
      <c r="D80" s="107"/>
      <c r="E80" s="107"/>
      <c r="F80" s="107">
        <v>72.7</v>
      </c>
      <c r="G80" s="108">
        <v>1.05</v>
      </c>
      <c r="H80" s="187">
        <v>0.35</v>
      </c>
      <c r="I80" s="187">
        <v>17.63</v>
      </c>
      <c r="J80" s="187">
        <v>6.3</v>
      </c>
      <c r="K80" s="187">
        <v>1.2</v>
      </c>
      <c r="L80" s="187">
        <v>0</v>
      </c>
      <c r="M80" s="187">
        <v>4.2</v>
      </c>
      <c r="N80" s="187"/>
      <c r="O80" s="187"/>
      <c r="P80" s="187"/>
    </row>
    <row r="81">
      <c r="A81" s="79"/>
      <c r="C81" s="102" t="s">
        <v>188</v>
      </c>
      <c r="D81" s="104">
        <v>70</v>
      </c>
      <c r="E81" s="104">
        <v>70</v>
      </c>
      <c r="F81" s="104">
        <v>34.3</v>
      </c>
      <c r="G81" s="105">
        <v>1.05</v>
      </c>
      <c r="H81" s="188">
        <v>0.35</v>
      </c>
      <c r="I81" s="188">
        <v>7.7</v>
      </c>
      <c r="J81" s="188">
        <v>6.3</v>
      </c>
      <c r="K81" s="188">
        <v>1.19</v>
      </c>
      <c r="L81" s="188">
        <v>0</v>
      </c>
      <c r="M81" s="188">
        <v>4.2</v>
      </c>
      <c r="N81" s="188">
        <v>1000</v>
      </c>
      <c r="O81" s="188">
        <v>0</v>
      </c>
      <c r="P81" s="188">
        <v>0</v>
      </c>
    </row>
    <row r="82">
      <c r="A82" s="79"/>
      <c r="C82" s="102" t="s">
        <v>124</v>
      </c>
      <c r="D82" s="104">
        <v>10</v>
      </c>
      <c r="E82" s="104">
        <v>10</v>
      </c>
      <c r="F82" s="104">
        <v>38.4</v>
      </c>
      <c r="G82" s="105">
        <v>0</v>
      </c>
      <c r="H82" s="188">
        <v>0</v>
      </c>
      <c r="I82" s="188">
        <v>9.93</v>
      </c>
      <c r="J82" s="188">
        <v>0</v>
      </c>
      <c r="K82" s="188">
        <v>0.01</v>
      </c>
      <c r="L82" s="188">
        <v>0</v>
      </c>
      <c r="M82" s="188">
        <v>0</v>
      </c>
      <c r="N82" s="188">
        <v>1000</v>
      </c>
      <c r="O82" s="188">
        <v>0</v>
      </c>
      <c r="P82" s="188">
        <v>0</v>
      </c>
    </row>
    <row r="83" ht="13.5">
      <c r="A83" s="79"/>
      <c r="B83" s="189"/>
      <c r="C83" s="190"/>
      <c r="D83" s="189"/>
      <c r="E83" s="189"/>
      <c r="F83" s="189"/>
      <c r="G83" s="191"/>
      <c r="H83" s="190"/>
      <c r="I83" s="190"/>
      <c r="J83" s="190"/>
      <c r="K83" s="190"/>
      <c r="L83" s="190"/>
      <c r="M83" s="190"/>
      <c r="N83" s="190"/>
      <c r="O83" s="190"/>
      <c r="P83" s="190"/>
    </row>
    <row r="84">
      <c r="A84" s="79"/>
      <c r="B84" s="103" t="s">
        <v>125</v>
      </c>
      <c r="C84" s="107"/>
      <c r="D84" s="107"/>
      <c r="E84" s="107"/>
      <c r="F84" s="107">
        <v>117.7</v>
      </c>
      <c r="G84" s="108">
        <v>2.07</v>
      </c>
      <c r="H84" s="187">
        <v>0.455</v>
      </c>
      <c r="I84" s="187">
        <v>26.275</v>
      </c>
      <c r="J84" s="187">
        <v>19.8</v>
      </c>
      <c r="K84" s="187">
        <v>0.215</v>
      </c>
      <c r="L84" s="187">
        <v>0</v>
      </c>
      <c r="M84" s="187">
        <v>4.35</v>
      </c>
      <c r="N84" s="187"/>
      <c r="O84" s="187"/>
      <c r="P84" s="187"/>
    </row>
    <row r="85">
      <c r="A85" s="79"/>
      <c r="C85" s="102" t="s">
        <v>119</v>
      </c>
      <c r="D85" s="104">
        <v>20</v>
      </c>
      <c r="E85" s="104">
        <v>20</v>
      </c>
      <c r="F85" s="104">
        <v>71.8</v>
      </c>
      <c r="G85" s="105">
        <v>1.56</v>
      </c>
      <c r="H85" s="188">
        <v>0.08</v>
      </c>
      <c r="I85" s="188">
        <v>15.76</v>
      </c>
      <c r="J85" s="188">
        <v>1.8</v>
      </c>
      <c r="K85" s="188">
        <v>0.16</v>
      </c>
      <c r="L85" s="188">
        <v>0</v>
      </c>
      <c r="M85" s="188">
        <v>0</v>
      </c>
      <c r="N85" s="188">
        <v>1000</v>
      </c>
      <c r="O85" s="188">
        <v>0</v>
      </c>
      <c r="P85" s="188">
        <v>0</v>
      </c>
    </row>
    <row r="86">
      <c r="A86" s="79"/>
      <c r="C86" s="102" t="s">
        <v>96</v>
      </c>
      <c r="D86" s="104">
        <v>15</v>
      </c>
      <c r="E86" s="104">
        <v>15</v>
      </c>
      <c r="F86" s="104">
        <v>7.5</v>
      </c>
      <c r="G86" s="105">
        <v>0.51</v>
      </c>
      <c r="H86" s="188">
        <v>0.375</v>
      </c>
      <c r="I86" s="188">
        <v>0.585</v>
      </c>
      <c r="J86" s="188">
        <v>18</v>
      </c>
      <c r="K86" s="188">
        <v>0.045</v>
      </c>
      <c r="L86" s="188">
        <v>0</v>
      </c>
      <c r="M86" s="188">
        <v>4.35</v>
      </c>
      <c r="N86" s="188">
        <v>1000</v>
      </c>
      <c r="O86" s="188">
        <v>0</v>
      </c>
      <c r="P86" s="188">
        <v>0</v>
      </c>
    </row>
    <row r="87">
      <c r="A87" s="79"/>
      <c r="C87" s="102" t="s">
        <v>124</v>
      </c>
      <c r="D87" s="104">
        <v>10</v>
      </c>
      <c r="E87" s="104">
        <v>10</v>
      </c>
      <c r="F87" s="104">
        <v>38.4</v>
      </c>
      <c r="G87" s="105">
        <v>0</v>
      </c>
      <c r="H87" s="188">
        <v>0</v>
      </c>
      <c r="I87" s="188">
        <v>9.93</v>
      </c>
      <c r="J87" s="188">
        <v>0</v>
      </c>
      <c r="K87" s="188">
        <v>0.01</v>
      </c>
      <c r="L87" s="188">
        <v>0</v>
      </c>
      <c r="M87" s="188">
        <v>0</v>
      </c>
      <c r="N87" s="188">
        <v>1000</v>
      </c>
      <c r="O87" s="188">
        <v>0</v>
      </c>
      <c r="P87" s="188">
        <v>0</v>
      </c>
    </row>
    <row r="88" ht="13.5">
      <c r="A88" s="79"/>
      <c r="B88" s="189"/>
      <c r="C88" s="190"/>
      <c r="D88" s="189"/>
      <c r="E88" s="189"/>
      <c r="F88" s="189"/>
      <c r="G88" s="191"/>
      <c r="H88" s="190"/>
      <c r="I88" s="190"/>
      <c r="J88" s="190"/>
      <c r="K88" s="190"/>
      <c r="L88" s="190"/>
      <c r="M88" s="190"/>
      <c r="N88" s="190"/>
      <c r="O88" s="190"/>
      <c r="P88" s="190"/>
    </row>
    <row r="89" ht="15.75" customHeight="1">
      <c r="A89" s="129" t="s">
        <v>104</v>
      </c>
      <c r="B89" s="130"/>
      <c r="C89" s="130"/>
      <c r="D89" s="130"/>
      <c r="E89" s="130"/>
      <c r="F89" s="92">
        <v>1098.6</v>
      </c>
      <c r="G89" s="93">
        <v>37.403</v>
      </c>
      <c r="H89" s="93">
        <v>49.522</v>
      </c>
      <c r="I89" s="93">
        <v>130.804</v>
      </c>
      <c r="J89" s="93">
        <v>128.83</v>
      </c>
      <c r="K89" s="93">
        <v>5.88</v>
      </c>
      <c r="L89" s="93">
        <v>0</v>
      </c>
      <c r="M89" s="93">
        <v>365.15</v>
      </c>
      <c r="N89" s="151" t="s">
        <v>83</v>
      </c>
      <c r="O89" s="152"/>
      <c r="P89" s="192">
        <f ca="1">SUM(P52:INDIRECT("P"&amp;ROW()-1))</f>
        <v>0</v>
      </c>
    </row>
    <row r="90" ht="15.75" customHeight="1">
      <c r="A90" s="147" t="s">
        <v>28</v>
      </c>
      <c r="B90" s="148"/>
      <c r="C90" s="148"/>
      <c r="D90" s="148"/>
      <c r="E90" s="148"/>
      <c r="F90" s="99">
        <f>F$146*$G92</f>
        <v>900</v>
      </c>
      <c r="G90" s="99">
        <f>G$146*$G92</f>
        <v>19.5</v>
      </c>
      <c r="H90" s="99">
        <f>H$146*$G92</f>
        <v>0</v>
      </c>
      <c r="I90" s="99">
        <f>I$146*$G92</f>
        <v>0</v>
      </c>
      <c r="J90" s="99">
        <f>J$146*$G92</f>
        <v>240</v>
      </c>
      <c r="K90" s="99">
        <f>K$146*$G92</f>
        <v>4.2</v>
      </c>
      <c r="L90" s="99">
        <f>L$146*$G92</f>
        <v>2.6999999999999997</v>
      </c>
      <c r="M90" s="99">
        <f>M$146*$G92</f>
        <v>300</v>
      </c>
      <c r="N90" s="153"/>
      <c r="O90" s="154"/>
      <c r="P90" s="193"/>
    </row>
    <row r="91" ht="13.5" customHeight="1">
      <c r="A91" s="149" t="s">
        <v>81</v>
      </c>
      <c r="B91" s="150"/>
      <c r="C91" s="150"/>
      <c r="D91" s="150"/>
      <c r="E91" s="150"/>
      <c r="F91" s="100">
        <f>IF(F90=0,0,(F89/F90))</f>
        <v>1.2206666666666666</v>
      </c>
      <c r="G91" s="100">
        <f>IF(G90=0,0,(G89/G90))</f>
        <v>1.918102564102564</v>
      </c>
      <c r="H91" s="100">
        <f>IF(H90=0,0,(H89/H90))</f>
        <v>0</v>
      </c>
      <c r="I91" s="100">
        <f>IF(I90=0,0,(I89/I90))</f>
        <v>0</v>
      </c>
      <c r="J91" s="100">
        <f>IF(J90=0,0,(J89/J90))</f>
        <v>0.53679166666666667</v>
      </c>
      <c r="K91" s="100">
        <f>IF(K90=0,0,(K89/K90))</f>
        <v>1.4</v>
      </c>
      <c r="L91" s="100">
        <f>IF(L90=0,0,(L89/L90))</f>
        <v>0</v>
      </c>
      <c r="M91" s="100">
        <f>IF(M90=0,0,(M89/M90))</f>
        <v>1.2171666666666665</v>
      </c>
      <c r="N91" s="155"/>
      <c r="O91" s="156"/>
      <c r="P91" s="194"/>
    </row>
    <row r="92" ht="6.75" customHeight="1" hidden="1">
      <c r="A92" s="195"/>
      <c r="B92" s="195"/>
      <c r="C92" s="195"/>
      <c r="D92" s="195"/>
      <c r="E92" s="195"/>
      <c r="F92" s="196">
        <v>0.3</v>
      </c>
      <c r="G92" s="197">
        <f>IF(F92="",0,F92)</f>
        <v>0.3</v>
      </c>
      <c r="H92" s="198"/>
      <c r="I92" s="198"/>
      <c r="J92" s="198"/>
      <c r="K92" s="198"/>
      <c r="L92" s="198"/>
      <c r="M92" s="198"/>
      <c r="N92" s="199"/>
      <c r="O92" s="199"/>
      <c r="P92" s="200"/>
    </row>
    <row r="93" ht="13.5"/>
    <row r="94">
      <c r="A94" s="78" t="s">
        <v>128</v>
      </c>
      <c r="B94" s="184"/>
      <c r="C94" s="185"/>
      <c r="D94" s="185"/>
      <c r="E94" s="185"/>
      <c r="F94" s="185"/>
      <c r="G94" s="186"/>
      <c r="H94" s="185"/>
      <c r="I94" s="185"/>
      <c r="J94" s="185"/>
      <c r="K94" s="185"/>
      <c r="L94" s="185"/>
      <c r="M94" s="185"/>
      <c r="N94" s="185"/>
      <c r="O94" s="185"/>
      <c r="P94" s="185"/>
    </row>
    <row r="95">
      <c r="A95" s="79"/>
      <c r="B95" s="103" t="s">
        <v>189</v>
      </c>
      <c r="C95" s="107"/>
      <c r="D95" s="107"/>
      <c r="E95" s="107"/>
      <c r="F95" s="107">
        <v>119.16</v>
      </c>
      <c r="G95" s="108">
        <v>5.88</v>
      </c>
      <c r="H95" s="187">
        <v>3.3</v>
      </c>
      <c r="I95" s="187">
        <v>17.55</v>
      </c>
      <c r="J95" s="187">
        <v>148.8</v>
      </c>
      <c r="K95" s="187">
        <v>0.898</v>
      </c>
      <c r="L95" s="187">
        <v>0</v>
      </c>
      <c r="M95" s="187">
        <v>35.16</v>
      </c>
      <c r="N95" s="187"/>
      <c r="O95" s="187"/>
      <c r="P95" s="187"/>
    </row>
    <row r="96">
      <c r="A96" s="79"/>
      <c r="C96" s="102" t="s">
        <v>96</v>
      </c>
      <c r="D96" s="104">
        <v>120</v>
      </c>
      <c r="E96" s="104">
        <v>120</v>
      </c>
      <c r="F96" s="104">
        <v>60</v>
      </c>
      <c r="G96" s="105">
        <v>4.08</v>
      </c>
      <c r="H96" s="188">
        <v>3</v>
      </c>
      <c r="I96" s="188">
        <v>4.68</v>
      </c>
      <c r="J96" s="188">
        <v>144</v>
      </c>
      <c r="K96" s="188">
        <v>0.36</v>
      </c>
      <c r="L96" s="188">
        <v>0</v>
      </c>
      <c r="M96" s="188">
        <v>34.8</v>
      </c>
      <c r="N96" s="188">
        <v>1000</v>
      </c>
      <c r="O96" s="188">
        <v>0</v>
      </c>
      <c r="P96" s="188">
        <v>0</v>
      </c>
    </row>
    <row r="97">
      <c r="A97" s="79"/>
      <c r="C97" s="102" t="s">
        <v>190</v>
      </c>
      <c r="D97" s="104">
        <v>12</v>
      </c>
      <c r="E97" s="104">
        <v>12</v>
      </c>
      <c r="F97" s="104">
        <v>20.76</v>
      </c>
      <c r="G97" s="105">
        <v>1.8</v>
      </c>
      <c r="H97" s="188">
        <v>0.3</v>
      </c>
      <c r="I97" s="188">
        <v>2.94</v>
      </c>
      <c r="J97" s="188">
        <v>4.8</v>
      </c>
      <c r="K97" s="188">
        <v>0.528</v>
      </c>
      <c r="L97" s="188">
        <v>0</v>
      </c>
      <c r="M97" s="188">
        <v>0.36</v>
      </c>
      <c r="N97" s="188">
        <v>1000</v>
      </c>
      <c r="O97" s="188">
        <v>0</v>
      </c>
      <c r="P97" s="188">
        <v>0</v>
      </c>
    </row>
    <row r="98">
      <c r="A98" s="79"/>
      <c r="C98" s="102" t="s">
        <v>124</v>
      </c>
      <c r="D98" s="104">
        <v>10</v>
      </c>
      <c r="E98" s="104">
        <v>10</v>
      </c>
      <c r="F98" s="104">
        <v>38.4</v>
      </c>
      <c r="G98" s="105">
        <v>0</v>
      </c>
      <c r="H98" s="188">
        <v>0</v>
      </c>
      <c r="I98" s="188">
        <v>9.93</v>
      </c>
      <c r="J98" s="188">
        <v>0</v>
      </c>
      <c r="K98" s="188">
        <v>0.01</v>
      </c>
      <c r="L98" s="188">
        <v>0</v>
      </c>
      <c r="M98" s="188">
        <v>0</v>
      </c>
      <c r="N98" s="188">
        <v>1000</v>
      </c>
      <c r="O98" s="188">
        <v>0</v>
      </c>
      <c r="P98" s="188">
        <v>0</v>
      </c>
    </row>
    <row r="99" ht="13.5">
      <c r="A99" s="79"/>
      <c r="B99" s="189"/>
      <c r="C99" s="190"/>
      <c r="D99" s="189"/>
      <c r="E99" s="189"/>
      <c r="F99" s="189"/>
      <c r="G99" s="191"/>
      <c r="H99" s="190"/>
      <c r="I99" s="190"/>
      <c r="J99" s="190"/>
      <c r="K99" s="190"/>
      <c r="L99" s="190"/>
      <c r="M99" s="190"/>
      <c r="N99" s="190"/>
      <c r="O99" s="190"/>
      <c r="P99" s="190"/>
    </row>
    <row r="100">
      <c r="A100" s="79"/>
      <c r="B100" s="103" t="s">
        <v>176</v>
      </c>
      <c r="C100" s="107"/>
      <c r="D100" s="107"/>
      <c r="E100" s="107"/>
      <c r="F100" s="107">
        <v>160.8</v>
      </c>
      <c r="G100" s="108">
        <v>3.3</v>
      </c>
      <c r="H100" s="187">
        <v>9.48</v>
      </c>
      <c r="I100" s="187">
        <v>17.94</v>
      </c>
      <c r="J100" s="187">
        <v>7.2</v>
      </c>
      <c r="K100" s="187">
        <v>3.54</v>
      </c>
      <c r="L100" s="187">
        <v>0</v>
      </c>
      <c r="M100" s="187">
        <v>0</v>
      </c>
      <c r="N100" s="187"/>
      <c r="O100" s="187"/>
      <c r="P100" s="187"/>
    </row>
    <row r="101">
      <c r="A101" s="79"/>
      <c r="C101" s="102" t="s">
        <v>191</v>
      </c>
      <c r="D101" s="104">
        <v>60</v>
      </c>
      <c r="E101" s="104">
        <v>60</v>
      </c>
      <c r="F101" s="104">
        <v>160.8</v>
      </c>
      <c r="G101" s="105">
        <v>3.3</v>
      </c>
      <c r="H101" s="188">
        <v>9.48</v>
      </c>
      <c r="I101" s="188">
        <v>17.94</v>
      </c>
      <c r="J101" s="188">
        <v>7.2</v>
      </c>
      <c r="K101" s="188">
        <v>3.54</v>
      </c>
      <c r="L101" s="188">
        <v>0</v>
      </c>
      <c r="M101" s="188">
        <v>0</v>
      </c>
      <c r="N101" s="188">
        <v>1000</v>
      </c>
      <c r="O101" s="188">
        <v>0</v>
      </c>
      <c r="P101" s="188">
        <v>0</v>
      </c>
    </row>
    <row r="102" ht="13.5">
      <c r="A102" s="79"/>
      <c r="B102" s="189"/>
      <c r="C102" s="190"/>
      <c r="D102" s="189"/>
      <c r="E102" s="189"/>
      <c r="F102" s="189"/>
      <c r="G102" s="191"/>
      <c r="H102" s="190"/>
      <c r="I102" s="190"/>
      <c r="J102" s="190"/>
      <c r="K102" s="190"/>
      <c r="L102" s="190"/>
      <c r="M102" s="190"/>
      <c r="N102" s="190"/>
      <c r="O102" s="190"/>
      <c r="P102" s="190"/>
    </row>
    <row r="103" ht="15.75" customHeight="1">
      <c r="A103" s="129" t="s">
        <v>129</v>
      </c>
      <c r="B103" s="130"/>
      <c r="C103" s="130"/>
      <c r="D103" s="130"/>
      <c r="E103" s="130"/>
      <c r="F103" s="92">
        <v>279.96</v>
      </c>
      <c r="G103" s="93">
        <v>9.18</v>
      </c>
      <c r="H103" s="93">
        <v>12.78</v>
      </c>
      <c r="I103" s="93">
        <v>35.49</v>
      </c>
      <c r="J103" s="93">
        <v>156</v>
      </c>
      <c r="K103" s="93">
        <v>4.438</v>
      </c>
      <c r="L103" s="93">
        <v>0</v>
      </c>
      <c r="M103" s="93">
        <v>35.16</v>
      </c>
      <c r="N103" s="151" t="s">
        <v>83</v>
      </c>
      <c r="O103" s="152"/>
      <c r="P103" s="192">
        <f ca="1">SUM(P95:INDIRECT("P"&amp;ROW()-1))</f>
        <v>0</v>
      </c>
    </row>
    <row r="104" ht="15.75" customHeight="1">
      <c r="A104" s="147" t="s">
        <v>28</v>
      </c>
      <c r="B104" s="148"/>
      <c r="C104" s="148"/>
      <c r="D104" s="148"/>
      <c r="E104" s="148"/>
      <c r="F104" s="99">
        <f>F$146*$G106</f>
        <v>300</v>
      </c>
      <c r="G104" s="99">
        <f>G$146*$G106</f>
        <v>6.5</v>
      </c>
      <c r="H104" s="99">
        <f>H$146*$G106</f>
        <v>0</v>
      </c>
      <c r="I104" s="99">
        <f>I$146*$G106</f>
        <v>0</v>
      </c>
      <c r="J104" s="99">
        <f>J$146*$G106</f>
        <v>80</v>
      </c>
      <c r="K104" s="99">
        <f>K$146*$G106</f>
        <v>1.4000000000000001</v>
      </c>
      <c r="L104" s="99">
        <f>L$146*$G106</f>
        <v>0.9</v>
      </c>
      <c r="M104" s="99">
        <f>M$146*$G106</f>
        <v>100</v>
      </c>
      <c r="N104" s="153"/>
      <c r="O104" s="154"/>
      <c r="P104" s="193"/>
    </row>
    <row r="105" ht="13.5" customHeight="1">
      <c r="A105" s="149" t="s">
        <v>81</v>
      </c>
      <c r="B105" s="150"/>
      <c r="C105" s="150"/>
      <c r="D105" s="150"/>
      <c r="E105" s="150"/>
      <c r="F105" s="100">
        <f>IF(F104=0,0,(F103/F104))</f>
        <v>0.93319999999999992</v>
      </c>
      <c r="G105" s="100">
        <f>IF(G104=0,0,(G103/G104))</f>
        <v>1.4123076923076923</v>
      </c>
      <c r="H105" s="100">
        <f>IF(H104=0,0,(H103/H104))</f>
        <v>0</v>
      </c>
      <c r="I105" s="100">
        <f>IF(I104=0,0,(I103/I104))</f>
        <v>0</v>
      </c>
      <c r="J105" s="100">
        <f>IF(J104=0,0,(J103/J104))</f>
        <v>1.95</v>
      </c>
      <c r="K105" s="100">
        <f>IF(K104=0,0,(K103/K104))</f>
        <v>3.1699999999999995</v>
      </c>
      <c r="L105" s="100">
        <f>IF(L104=0,0,(L103/L104))</f>
        <v>0</v>
      </c>
      <c r="M105" s="100">
        <f>IF(M104=0,0,(M103/M104))</f>
        <v>0.35159999999999997</v>
      </c>
      <c r="N105" s="155"/>
      <c r="O105" s="156"/>
      <c r="P105" s="194"/>
    </row>
    <row r="106" ht="6.75" customHeight="1" hidden="1">
      <c r="A106" s="195"/>
      <c r="B106" s="195"/>
      <c r="C106" s="195"/>
      <c r="D106" s="195"/>
      <c r="E106" s="195"/>
      <c r="F106" s="196">
        <v>0.1</v>
      </c>
      <c r="G106" s="197">
        <f>IF(F106="",0,F106)</f>
        <v>0.1</v>
      </c>
      <c r="H106" s="198"/>
      <c r="I106" s="198"/>
      <c r="J106" s="198"/>
      <c r="K106" s="198"/>
      <c r="L106" s="198"/>
      <c r="M106" s="198"/>
      <c r="N106" s="199"/>
      <c r="O106" s="199"/>
      <c r="P106" s="200"/>
    </row>
    <row r="107" ht="13.5"/>
    <row r="108">
      <c r="A108" s="78" t="s">
        <v>133</v>
      </c>
      <c r="B108" s="184"/>
      <c r="C108" s="185"/>
      <c r="D108" s="185"/>
      <c r="E108" s="185"/>
      <c r="F108" s="185"/>
      <c r="G108" s="186"/>
      <c r="H108" s="185"/>
      <c r="I108" s="185"/>
      <c r="J108" s="185"/>
      <c r="K108" s="185"/>
      <c r="L108" s="185"/>
      <c r="M108" s="185"/>
      <c r="N108" s="185"/>
      <c r="O108" s="185"/>
      <c r="P108" s="185"/>
    </row>
    <row r="109">
      <c r="A109" s="79"/>
      <c r="B109" s="103" t="s">
        <v>179</v>
      </c>
      <c r="C109" s="107"/>
      <c r="D109" s="107"/>
      <c r="E109" s="107"/>
      <c r="F109" s="107">
        <v>82.9</v>
      </c>
      <c r="G109" s="108">
        <v>3.65</v>
      </c>
      <c r="H109" s="187">
        <v>2.19</v>
      </c>
      <c r="I109" s="187">
        <v>12.81</v>
      </c>
      <c r="J109" s="187">
        <v>107</v>
      </c>
      <c r="K109" s="187">
        <v>0.66</v>
      </c>
      <c r="L109" s="187">
        <v>0</v>
      </c>
      <c r="M109" s="187">
        <v>159.2</v>
      </c>
      <c r="N109" s="187"/>
      <c r="O109" s="187"/>
      <c r="P109" s="187"/>
    </row>
    <row r="110">
      <c r="A110" s="79"/>
      <c r="C110" s="102" t="s">
        <v>192</v>
      </c>
      <c r="D110" s="104">
        <v>61.53</v>
      </c>
      <c r="E110" s="104">
        <v>40</v>
      </c>
      <c r="F110" s="104">
        <v>15.6</v>
      </c>
      <c r="G110" s="105">
        <v>0.36</v>
      </c>
      <c r="H110" s="188">
        <v>0.16</v>
      </c>
      <c r="I110" s="188">
        <v>3.36</v>
      </c>
      <c r="J110" s="188">
        <v>10.4</v>
      </c>
      <c r="K110" s="188">
        <v>0.12</v>
      </c>
      <c r="L110" s="188">
        <v>0</v>
      </c>
      <c r="M110" s="188">
        <v>136</v>
      </c>
      <c r="N110" s="188">
        <v>1000</v>
      </c>
      <c r="O110" s="188">
        <v>0</v>
      </c>
      <c r="P110" s="188">
        <v>0</v>
      </c>
    </row>
    <row r="111">
      <c r="A111" s="79"/>
      <c r="C111" s="102" t="s">
        <v>121</v>
      </c>
      <c r="D111" s="104">
        <v>37.5</v>
      </c>
      <c r="E111" s="104">
        <v>30</v>
      </c>
      <c r="F111" s="104">
        <v>27.3</v>
      </c>
      <c r="G111" s="105">
        <v>0.57</v>
      </c>
      <c r="H111" s="188">
        <v>0.03</v>
      </c>
      <c r="I111" s="188">
        <v>6.33</v>
      </c>
      <c r="J111" s="188">
        <v>0.6</v>
      </c>
      <c r="K111" s="188">
        <v>0.3</v>
      </c>
      <c r="L111" s="188">
        <v>0</v>
      </c>
      <c r="M111" s="188">
        <v>0</v>
      </c>
      <c r="N111" s="188">
        <v>1000</v>
      </c>
      <c r="O111" s="188">
        <v>0</v>
      </c>
      <c r="P111" s="188">
        <v>0</v>
      </c>
    </row>
    <row r="112">
      <c r="A112" s="79"/>
      <c r="C112" s="102" t="s">
        <v>96</v>
      </c>
      <c r="D112" s="104">
        <v>80</v>
      </c>
      <c r="E112" s="104">
        <v>80</v>
      </c>
      <c r="F112" s="104">
        <v>40</v>
      </c>
      <c r="G112" s="105">
        <v>2.72</v>
      </c>
      <c r="H112" s="188">
        <v>2</v>
      </c>
      <c r="I112" s="188">
        <v>3.12</v>
      </c>
      <c r="J112" s="188">
        <v>96</v>
      </c>
      <c r="K112" s="188">
        <v>0.24</v>
      </c>
      <c r="L112" s="188">
        <v>0</v>
      </c>
      <c r="M112" s="188">
        <v>23.2</v>
      </c>
      <c r="N112" s="188">
        <v>1000</v>
      </c>
      <c r="O112" s="188">
        <v>0</v>
      </c>
      <c r="P112" s="188">
        <v>0</v>
      </c>
    </row>
    <row r="113" ht="13.5">
      <c r="A113" s="79"/>
      <c r="B113" s="189"/>
      <c r="C113" s="190"/>
      <c r="D113" s="189"/>
      <c r="E113" s="189"/>
      <c r="F113" s="189"/>
      <c r="G113" s="191"/>
      <c r="H113" s="190"/>
      <c r="I113" s="190"/>
      <c r="J113" s="190"/>
      <c r="K113" s="190"/>
      <c r="L113" s="190"/>
      <c r="M113" s="190"/>
      <c r="N113" s="190"/>
      <c r="O113" s="190"/>
      <c r="P113" s="190"/>
    </row>
    <row r="114">
      <c r="A114" s="79"/>
      <c r="B114" s="103" t="s">
        <v>112</v>
      </c>
      <c r="C114" s="107"/>
      <c r="D114" s="107"/>
      <c r="E114" s="107"/>
      <c r="F114" s="107">
        <v>302.72</v>
      </c>
      <c r="G114" s="108">
        <v>18.7</v>
      </c>
      <c r="H114" s="187">
        <v>24.9</v>
      </c>
      <c r="I114" s="187">
        <v>0</v>
      </c>
      <c r="J114" s="187">
        <v>6</v>
      </c>
      <c r="K114" s="187">
        <v>3.1</v>
      </c>
      <c r="L114" s="187">
        <v>0</v>
      </c>
      <c r="M114" s="187">
        <v>0</v>
      </c>
      <c r="N114" s="187"/>
      <c r="O114" s="187"/>
      <c r="P114" s="187"/>
    </row>
    <row r="115">
      <c r="A115" s="79"/>
      <c r="C115" s="102" t="s">
        <v>89</v>
      </c>
      <c r="D115" s="104">
        <v>8</v>
      </c>
      <c r="E115" s="104">
        <v>8</v>
      </c>
      <c r="F115" s="104">
        <v>70.72</v>
      </c>
      <c r="G115" s="105">
        <v>0</v>
      </c>
      <c r="H115" s="188">
        <v>8</v>
      </c>
      <c r="I115" s="188">
        <v>0</v>
      </c>
      <c r="J115" s="188">
        <v>0</v>
      </c>
      <c r="K115" s="188">
        <v>0</v>
      </c>
      <c r="L115" s="188">
        <v>0</v>
      </c>
      <c r="M115" s="188">
        <v>0</v>
      </c>
      <c r="N115" s="188">
        <v>1000</v>
      </c>
      <c r="O115" s="188">
        <v>0</v>
      </c>
      <c r="P115" s="188">
        <v>0</v>
      </c>
    </row>
    <row r="116">
      <c r="A116" s="79"/>
      <c r="C116" s="102" t="s">
        <v>110</v>
      </c>
      <c r="D116" s="104">
        <v>100</v>
      </c>
      <c r="E116" s="104">
        <v>100</v>
      </c>
      <c r="F116" s="104">
        <v>232</v>
      </c>
      <c r="G116" s="105">
        <v>18.7</v>
      </c>
      <c r="H116" s="188">
        <v>16.9</v>
      </c>
      <c r="I116" s="188">
        <v>0</v>
      </c>
      <c r="J116" s="188">
        <v>6</v>
      </c>
      <c r="K116" s="188">
        <v>3.1</v>
      </c>
      <c r="L116" s="188">
        <v>0</v>
      </c>
      <c r="M116" s="188">
        <v>0</v>
      </c>
      <c r="N116" s="188">
        <v>1000</v>
      </c>
      <c r="O116" s="188">
        <v>0</v>
      </c>
      <c r="P116" s="188">
        <v>0</v>
      </c>
    </row>
    <row r="117" ht="13.5">
      <c r="A117" s="79"/>
      <c r="B117" s="189"/>
      <c r="C117" s="190"/>
      <c r="D117" s="189"/>
      <c r="E117" s="189"/>
      <c r="F117" s="189"/>
      <c r="G117" s="191"/>
      <c r="H117" s="190"/>
      <c r="I117" s="190"/>
      <c r="J117" s="190"/>
      <c r="K117" s="190"/>
      <c r="L117" s="190"/>
      <c r="M117" s="190"/>
      <c r="N117" s="190"/>
      <c r="O117" s="190"/>
      <c r="P117" s="190"/>
    </row>
    <row r="118">
      <c r="A118" s="79"/>
      <c r="B118" s="103" t="s">
        <v>183</v>
      </c>
      <c r="C118" s="107"/>
      <c r="D118" s="107"/>
      <c r="E118" s="107"/>
      <c r="F118" s="107">
        <v>15.2</v>
      </c>
      <c r="G118" s="108">
        <v>1.185</v>
      </c>
      <c r="H118" s="187">
        <v>0.11</v>
      </c>
      <c r="I118" s="187">
        <v>2.625</v>
      </c>
      <c r="J118" s="187">
        <v>33.65</v>
      </c>
      <c r="K118" s="187">
        <v>1.165</v>
      </c>
      <c r="L118" s="187">
        <v>0</v>
      </c>
      <c r="M118" s="187">
        <v>81.85</v>
      </c>
      <c r="N118" s="187"/>
      <c r="O118" s="187"/>
      <c r="P118" s="187"/>
    </row>
    <row r="119">
      <c r="A119" s="79"/>
      <c r="C119" s="102" t="s">
        <v>155</v>
      </c>
      <c r="D119" s="104">
        <v>33.33</v>
      </c>
      <c r="E119" s="104">
        <v>20</v>
      </c>
      <c r="F119" s="104">
        <v>5.4</v>
      </c>
      <c r="G119" s="105">
        <v>0.7</v>
      </c>
      <c r="H119" s="188">
        <v>0.06</v>
      </c>
      <c r="I119" s="188">
        <v>0.66</v>
      </c>
      <c r="J119" s="188">
        <v>23.6</v>
      </c>
      <c r="K119" s="188">
        <v>0.82</v>
      </c>
      <c r="L119" s="188">
        <v>0</v>
      </c>
      <c r="M119" s="188">
        <v>50</v>
      </c>
      <c r="N119" s="188">
        <v>1000</v>
      </c>
      <c r="O119" s="188">
        <v>0</v>
      </c>
      <c r="P119" s="188">
        <v>0</v>
      </c>
    </row>
    <row r="120">
      <c r="A120" s="79"/>
      <c r="C120" s="102" t="s">
        <v>40</v>
      </c>
      <c r="D120" s="104">
        <v>31.25</v>
      </c>
      <c r="E120" s="104">
        <v>25</v>
      </c>
      <c r="F120" s="104">
        <v>4.25</v>
      </c>
      <c r="G120" s="105">
        <v>0.225</v>
      </c>
      <c r="H120" s="188">
        <v>0.025</v>
      </c>
      <c r="I120" s="188">
        <v>0.825</v>
      </c>
      <c r="J120" s="188">
        <v>1.75</v>
      </c>
      <c r="K120" s="188">
        <v>0.175</v>
      </c>
      <c r="L120" s="188">
        <v>0</v>
      </c>
      <c r="M120" s="188">
        <v>27.5</v>
      </c>
      <c r="N120" s="188">
        <v>1000</v>
      </c>
      <c r="O120" s="188">
        <v>0</v>
      </c>
      <c r="P120" s="188">
        <v>0</v>
      </c>
    </row>
    <row r="121">
      <c r="A121" s="79"/>
      <c r="C121" s="102" t="s">
        <v>116</v>
      </c>
      <c r="D121" s="104">
        <v>10.52</v>
      </c>
      <c r="E121" s="104">
        <v>10</v>
      </c>
      <c r="F121" s="104">
        <v>3.3</v>
      </c>
      <c r="G121" s="105">
        <v>0.14</v>
      </c>
      <c r="H121" s="188">
        <v>0.01</v>
      </c>
      <c r="I121" s="188">
        <v>0.69</v>
      </c>
      <c r="J121" s="188">
        <v>3.5</v>
      </c>
      <c r="K121" s="188">
        <v>0.05</v>
      </c>
      <c r="L121" s="188">
        <v>0</v>
      </c>
      <c r="M121" s="188">
        <v>0</v>
      </c>
      <c r="N121" s="188">
        <v>1000</v>
      </c>
      <c r="O121" s="188">
        <v>0</v>
      </c>
      <c r="P121" s="188">
        <v>0</v>
      </c>
    </row>
    <row r="122">
      <c r="A122" s="79"/>
      <c r="C122" s="102" t="s">
        <v>193</v>
      </c>
      <c r="D122" s="104">
        <v>16.66</v>
      </c>
      <c r="E122" s="104">
        <v>15</v>
      </c>
      <c r="F122" s="104">
        <v>2.25</v>
      </c>
      <c r="G122" s="105">
        <v>0.12</v>
      </c>
      <c r="H122" s="188">
        <v>0.015</v>
      </c>
      <c r="I122" s="188">
        <v>0.45</v>
      </c>
      <c r="J122" s="188">
        <v>4.8</v>
      </c>
      <c r="K122" s="188">
        <v>0.12</v>
      </c>
      <c r="L122" s="188">
        <v>0</v>
      </c>
      <c r="M122" s="188">
        <v>4.35</v>
      </c>
      <c r="N122" s="188">
        <v>1000</v>
      </c>
      <c r="O122" s="188">
        <v>0</v>
      </c>
      <c r="P122" s="188">
        <v>0</v>
      </c>
    </row>
    <row r="123" ht="13.5">
      <c r="A123" s="79"/>
      <c r="B123" s="189"/>
      <c r="C123" s="190"/>
      <c r="D123" s="189"/>
      <c r="E123" s="189"/>
      <c r="F123" s="189"/>
      <c r="G123" s="191"/>
      <c r="H123" s="190"/>
      <c r="I123" s="190"/>
      <c r="J123" s="190"/>
      <c r="K123" s="190"/>
      <c r="L123" s="190"/>
      <c r="M123" s="190"/>
      <c r="N123" s="190"/>
      <c r="O123" s="190"/>
      <c r="P123" s="190"/>
    </row>
    <row r="124">
      <c r="A124" s="79"/>
      <c r="B124" s="103" t="s">
        <v>185</v>
      </c>
      <c r="C124" s="107"/>
      <c r="D124" s="107"/>
      <c r="E124" s="107"/>
      <c r="F124" s="107">
        <v>214.32</v>
      </c>
      <c r="G124" s="108">
        <v>3.12</v>
      </c>
      <c r="H124" s="187">
        <v>8.16</v>
      </c>
      <c r="I124" s="187">
        <v>31.52</v>
      </c>
      <c r="J124" s="187">
        <v>3.6</v>
      </c>
      <c r="K124" s="187">
        <v>0.32</v>
      </c>
      <c r="L124" s="187">
        <v>0</v>
      </c>
      <c r="M124" s="187">
        <v>0</v>
      </c>
      <c r="N124" s="187"/>
      <c r="O124" s="187"/>
      <c r="P124" s="187"/>
    </row>
    <row r="125">
      <c r="A125" s="79"/>
      <c r="C125" s="102" t="s">
        <v>89</v>
      </c>
      <c r="D125" s="104">
        <v>8</v>
      </c>
      <c r="E125" s="104">
        <v>8</v>
      </c>
      <c r="F125" s="104">
        <v>70.72</v>
      </c>
      <c r="G125" s="105">
        <v>0</v>
      </c>
      <c r="H125" s="188">
        <v>8</v>
      </c>
      <c r="I125" s="188">
        <v>0</v>
      </c>
      <c r="J125" s="188">
        <v>0</v>
      </c>
      <c r="K125" s="188">
        <v>0</v>
      </c>
      <c r="L125" s="188">
        <v>0</v>
      </c>
      <c r="M125" s="188">
        <v>0</v>
      </c>
      <c r="N125" s="188">
        <v>1000</v>
      </c>
      <c r="O125" s="188">
        <v>0</v>
      </c>
      <c r="P125" s="188">
        <v>0</v>
      </c>
    </row>
    <row r="126">
      <c r="A126" s="79"/>
      <c r="C126" s="102" t="s">
        <v>119</v>
      </c>
      <c r="D126" s="104">
        <v>40</v>
      </c>
      <c r="E126" s="104">
        <v>40</v>
      </c>
      <c r="F126" s="104">
        <v>143.6</v>
      </c>
      <c r="G126" s="105">
        <v>3.12</v>
      </c>
      <c r="H126" s="188">
        <v>0.16</v>
      </c>
      <c r="I126" s="188">
        <v>31.52</v>
      </c>
      <c r="J126" s="188">
        <v>3.6</v>
      </c>
      <c r="K126" s="188">
        <v>0.32</v>
      </c>
      <c r="L126" s="188">
        <v>0</v>
      </c>
      <c r="M126" s="188">
        <v>0</v>
      </c>
      <c r="N126" s="188">
        <v>1000</v>
      </c>
      <c r="O126" s="188">
        <v>0</v>
      </c>
      <c r="P126" s="188">
        <v>0</v>
      </c>
    </row>
    <row r="127" ht="13.5">
      <c r="A127" s="79"/>
      <c r="B127" s="189"/>
      <c r="C127" s="190"/>
      <c r="D127" s="189"/>
      <c r="E127" s="189"/>
      <c r="F127" s="189"/>
      <c r="G127" s="191"/>
      <c r="H127" s="190"/>
      <c r="I127" s="190"/>
      <c r="J127" s="190"/>
      <c r="K127" s="190"/>
      <c r="L127" s="190"/>
      <c r="M127" s="190"/>
      <c r="N127" s="190"/>
      <c r="O127" s="190"/>
      <c r="P127" s="190"/>
    </row>
    <row r="128">
      <c r="A128" s="79"/>
      <c r="B128" s="103" t="s">
        <v>186</v>
      </c>
      <c r="C128" s="107"/>
      <c r="D128" s="107"/>
      <c r="E128" s="107"/>
      <c r="F128" s="107">
        <v>219.8</v>
      </c>
      <c r="G128" s="108">
        <v>0.72</v>
      </c>
      <c r="H128" s="187">
        <v>10.09</v>
      </c>
      <c r="I128" s="187">
        <v>31.95</v>
      </c>
      <c r="J128" s="187">
        <v>24.3</v>
      </c>
      <c r="K128" s="187">
        <v>0.36</v>
      </c>
      <c r="L128" s="187">
        <v>0</v>
      </c>
      <c r="M128" s="187">
        <v>0.9</v>
      </c>
      <c r="N128" s="187"/>
      <c r="O128" s="187"/>
      <c r="P128" s="187"/>
    </row>
    <row r="129">
      <c r="A129" s="79"/>
      <c r="C129" s="102" t="s">
        <v>160</v>
      </c>
      <c r="D129" s="104">
        <v>112.5</v>
      </c>
      <c r="E129" s="104">
        <v>90</v>
      </c>
      <c r="F129" s="104">
        <v>131.4</v>
      </c>
      <c r="G129" s="105">
        <v>0.72</v>
      </c>
      <c r="H129" s="188">
        <v>0.09</v>
      </c>
      <c r="I129" s="188">
        <v>31.95</v>
      </c>
      <c r="J129" s="188">
        <v>24.3</v>
      </c>
      <c r="K129" s="188">
        <v>0.36</v>
      </c>
      <c r="L129" s="188">
        <v>0</v>
      </c>
      <c r="M129" s="188">
        <v>0.9</v>
      </c>
      <c r="N129" s="188">
        <v>1000</v>
      </c>
      <c r="O129" s="188">
        <v>0</v>
      </c>
      <c r="P129" s="188">
        <v>0</v>
      </c>
    </row>
    <row r="130">
      <c r="A130" s="79"/>
      <c r="C130" s="102" t="s">
        <v>89</v>
      </c>
      <c r="D130" s="104">
        <v>10</v>
      </c>
      <c r="E130" s="104">
        <v>10</v>
      </c>
      <c r="F130" s="104">
        <v>88.4</v>
      </c>
      <c r="G130" s="105">
        <v>0</v>
      </c>
      <c r="H130" s="188">
        <v>10</v>
      </c>
      <c r="I130" s="188">
        <v>0</v>
      </c>
      <c r="J130" s="188">
        <v>0</v>
      </c>
      <c r="K130" s="188">
        <v>0</v>
      </c>
      <c r="L130" s="188">
        <v>0</v>
      </c>
      <c r="M130" s="188">
        <v>0</v>
      </c>
      <c r="N130" s="188">
        <v>1000</v>
      </c>
      <c r="O130" s="188">
        <v>0</v>
      </c>
      <c r="P130" s="188">
        <v>0</v>
      </c>
    </row>
    <row r="131" ht="13.5">
      <c r="A131" s="79"/>
      <c r="B131" s="189"/>
      <c r="C131" s="190"/>
      <c r="D131" s="189"/>
      <c r="E131" s="189"/>
      <c r="F131" s="189"/>
      <c r="G131" s="191"/>
      <c r="H131" s="190"/>
      <c r="I131" s="190"/>
      <c r="J131" s="190"/>
      <c r="K131" s="190"/>
      <c r="L131" s="190"/>
      <c r="M131" s="190"/>
      <c r="N131" s="190"/>
      <c r="O131" s="190"/>
      <c r="P131" s="190"/>
    </row>
    <row r="132">
      <c r="A132" s="79"/>
      <c r="B132" s="103" t="s">
        <v>122</v>
      </c>
      <c r="C132" s="107"/>
      <c r="D132" s="107"/>
      <c r="E132" s="107"/>
      <c r="F132" s="107">
        <v>103.4</v>
      </c>
      <c r="G132" s="108">
        <v>3.76</v>
      </c>
      <c r="H132" s="187">
        <v>2.56</v>
      </c>
      <c r="I132" s="187">
        <v>17.61</v>
      </c>
      <c r="J132" s="187">
        <v>122.4</v>
      </c>
      <c r="K132" s="187">
        <v>0.55</v>
      </c>
      <c r="L132" s="187">
        <v>0</v>
      </c>
      <c r="M132" s="187">
        <v>131</v>
      </c>
      <c r="N132" s="187"/>
      <c r="O132" s="187"/>
      <c r="P132" s="187"/>
    </row>
    <row r="133">
      <c r="A133" s="79"/>
      <c r="C133" s="102" t="s">
        <v>171</v>
      </c>
      <c r="D133" s="104">
        <v>120</v>
      </c>
      <c r="E133" s="104">
        <v>60</v>
      </c>
      <c r="F133" s="104">
        <v>15</v>
      </c>
      <c r="G133" s="105">
        <v>0.36</v>
      </c>
      <c r="H133" s="188">
        <v>0.06</v>
      </c>
      <c r="I133" s="188">
        <v>3.78</v>
      </c>
      <c r="J133" s="188">
        <v>2.4</v>
      </c>
      <c r="K133" s="188">
        <v>0.24</v>
      </c>
      <c r="L133" s="188">
        <v>0</v>
      </c>
      <c r="M133" s="188">
        <v>102</v>
      </c>
      <c r="N133" s="188">
        <v>1000</v>
      </c>
      <c r="O133" s="188">
        <v>0</v>
      </c>
      <c r="P133" s="188">
        <v>0</v>
      </c>
    </row>
    <row r="134">
      <c r="A134" s="79"/>
      <c r="C134" s="102" t="s">
        <v>96</v>
      </c>
      <c r="D134" s="104">
        <v>100</v>
      </c>
      <c r="E134" s="104">
        <v>100</v>
      </c>
      <c r="F134" s="104">
        <v>50</v>
      </c>
      <c r="G134" s="105">
        <v>3.4</v>
      </c>
      <c r="H134" s="188">
        <v>2.5</v>
      </c>
      <c r="I134" s="188">
        <v>3.9</v>
      </c>
      <c r="J134" s="188">
        <v>120</v>
      </c>
      <c r="K134" s="188">
        <v>0.3</v>
      </c>
      <c r="L134" s="188">
        <v>0</v>
      </c>
      <c r="M134" s="188">
        <v>29</v>
      </c>
      <c r="N134" s="188">
        <v>1000</v>
      </c>
      <c r="O134" s="188">
        <v>0</v>
      </c>
      <c r="P134" s="188">
        <v>0</v>
      </c>
    </row>
    <row r="135">
      <c r="A135" s="79"/>
      <c r="C135" s="102" t="s">
        <v>124</v>
      </c>
      <c r="D135" s="104">
        <v>10</v>
      </c>
      <c r="E135" s="104">
        <v>10</v>
      </c>
      <c r="F135" s="104">
        <v>38.4</v>
      </c>
      <c r="G135" s="105">
        <v>0</v>
      </c>
      <c r="H135" s="188">
        <v>0</v>
      </c>
      <c r="I135" s="188">
        <v>9.93</v>
      </c>
      <c r="J135" s="188">
        <v>0</v>
      </c>
      <c r="K135" s="188">
        <v>0.01</v>
      </c>
      <c r="L135" s="188">
        <v>0</v>
      </c>
      <c r="M135" s="188">
        <v>0</v>
      </c>
      <c r="N135" s="188">
        <v>1000</v>
      </c>
      <c r="O135" s="188">
        <v>0</v>
      </c>
      <c r="P135" s="188">
        <v>0</v>
      </c>
    </row>
    <row r="136" ht="13.5">
      <c r="A136" s="79"/>
      <c r="B136" s="189"/>
      <c r="C136" s="190"/>
      <c r="D136" s="189"/>
      <c r="E136" s="189"/>
      <c r="F136" s="189"/>
      <c r="G136" s="191"/>
      <c r="H136" s="190"/>
      <c r="I136" s="190"/>
      <c r="J136" s="190"/>
      <c r="K136" s="190"/>
      <c r="L136" s="190"/>
      <c r="M136" s="190"/>
      <c r="N136" s="190"/>
      <c r="O136" s="190"/>
      <c r="P136" s="190"/>
    </row>
    <row r="137">
      <c r="A137" s="79"/>
      <c r="B137" s="103" t="s">
        <v>125</v>
      </c>
      <c r="C137" s="107"/>
      <c r="D137" s="107"/>
      <c r="E137" s="107"/>
      <c r="F137" s="107">
        <v>64.4</v>
      </c>
      <c r="G137" s="108">
        <v>1.22</v>
      </c>
      <c r="H137" s="187">
        <v>0.06</v>
      </c>
      <c r="I137" s="187">
        <v>15.14</v>
      </c>
      <c r="J137" s="187">
        <v>38</v>
      </c>
      <c r="K137" s="187">
        <v>0.08</v>
      </c>
      <c r="L137" s="187">
        <v>0</v>
      </c>
      <c r="M137" s="187">
        <v>0.4</v>
      </c>
      <c r="N137" s="187"/>
      <c r="O137" s="187"/>
      <c r="P137" s="187"/>
    </row>
    <row r="138">
      <c r="A138" s="79"/>
      <c r="C138" s="102" t="s">
        <v>127</v>
      </c>
      <c r="D138" s="104">
        <v>20</v>
      </c>
      <c r="E138" s="104">
        <v>20</v>
      </c>
      <c r="F138" s="104">
        <v>64.4</v>
      </c>
      <c r="G138" s="105">
        <v>1.22</v>
      </c>
      <c r="H138" s="188">
        <v>0.06</v>
      </c>
      <c r="I138" s="188">
        <v>15.14</v>
      </c>
      <c r="J138" s="188">
        <v>38</v>
      </c>
      <c r="K138" s="188">
        <v>0.08</v>
      </c>
      <c r="L138" s="188">
        <v>0</v>
      </c>
      <c r="M138" s="188">
        <v>0.4</v>
      </c>
      <c r="N138" s="188">
        <v>1000</v>
      </c>
      <c r="O138" s="188">
        <v>0</v>
      </c>
      <c r="P138" s="188">
        <v>0</v>
      </c>
    </row>
    <row r="139" ht="13.5">
      <c r="A139" s="79"/>
      <c r="B139" s="189"/>
      <c r="C139" s="190"/>
      <c r="D139" s="189"/>
      <c r="E139" s="189"/>
      <c r="F139" s="189"/>
      <c r="G139" s="191"/>
      <c r="H139" s="190"/>
      <c r="I139" s="190"/>
      <c r="J139" s="190"/>
      <c r="K139" s="190"/>
      <c r="L139" s="190"/>
      <c r="M139" s="190"/>
      <c r="N139" s="190"/>
      <c r="O139" s="190"/>
      <c r="P139" s="190"/>
    </row>
    <row r="140" ht="15.75" customHeight="1">
      <c r="A140" s="129" t="s">
        <v>134</v>
      </c>
      <c r="B140" s="130"/>
      <c r="C140" s="130"/>
      <c r="D140" s="130"/>
      <c r="E140" s="130"/>
      <c r="F140" s="92">
        <v>1002.74</v>
      </c>
      <c r="G140" s="93">
        <v>32.355</v>
      </c>
      <c r="H140" s="93">
        <v>48.07</v>
      </c>
      <c r="I140" s="93">
        <v>111.655</v>
      </c>
      <c r="J140" s="93">
        <v>334.95</v>
      </c>
      <c r="K140" s="93">
        <v>6.235</v>
      </c>
      <c r="L140" s="93">
        <v>0</v>
      </c>
      <c r="M140" s="93">
        <v>373.35</v>
      </c>
      <c r="N140" s="151" t="s">
        <v>83</v>
      </c>
      <c r="O140" s="152"/>
      <c r="P140" s="192">
        <f ca="1">SUM(P109:INDIRECT("P"&amp;ROW()-1))</f>
        <v>0</v>
      </c>
    </row>
    <row r="141" ht="15.75" customHeight="1">
      <c r="A141" s="147" t="s">
        <v>28</v>
      </c>
      <c r="B141" s="148"/>
      <c r="C141" s="148"/>
      <c r="D141" s="148"/>
      <c r="E141" s="148"/>
      <c r="F141" s="99">
        <f>F$146*$G143</f>
        <v>900</v>
      </c>
      <c r="G141" s="99">
        <f>G$146*$G143</f>
        <v>19.5</v>
      </c>
      <c r="H141" s="99">
        <f>H$146*$G143</f>
        <v>0</v>
      </c>
      <c r="I141" s="99">
        <f>I$146*$G143</f>
        <v>0</v>
      </c>
      <c r="J141" s="99">
        <f>J$146*$G143</f>
        <v>240</v>
      </c>
      <c r="K141" s="99">
        <f>K$146*$G143</f>
        <v>4.2</v>
      </c>
      <c r="L141" s="99">
        <f>L$146*$G143</f>
        <v>2.6999999999999997</v>
      </c>
      <c r="M141" s="99">
        <f>M$146*$G143</f>
        <v>300</v>
      </c>
      <c r="N141" s="153"/>
      <c r="O141" s="154"/>
      <c r="P141" s="193"/>
    </row>
    <row r="142" ht="13.5" customHeight="1">
      <c r="A142" s="149" t="s">
        <v>81</v>
      </c>
      <c r="B142" s="150"/>
      <c r="C142" s="150"/>
      <c r="D142" s="150"/>
      <c r="E142" s="150"/>
      <c r="F142" s="100">
        <f>IF(F141=0,0,(F140/F141))</f>
        <v>1.1141555555555556</v>
      </c>
      <c r="G142" s="100">
        <f>IF(G141=0,0,(G140/G141))</f>
        <v>1.6592307692307691</v>
      </c>
      <c r="H142" s="100">
        <f>IF(H141=0,0,(H140/H141))</f>
        <v>0</v>
      </c>
      <c r="I142" s="100">
        <f>IF(I141=0,0,(I140/I141))</f>
        <v>0</v>
      </c>
      <c r="J142" s="100">
        <f>IF(J141=0,0,(J140/J141))</f>
        <v>1.395625</v>
      </c>
      <c r="K142" s="100">
        <f>IF(K141=0,0,(K140/K141))</f>
        <v>1.4845238095238096</v>
      </c>
      <c r="L142" s="100">
        <f>IF(L141=0,0,(L140/L141))</f>
        <v>0</v>
      </c>
      <c r="M142" s="100">
        <f>IF(M141=0,0,(M140/M141))</f>
        <v>1.2445000000000002</v>
      </c>
      <c r="N142" s="155"/>
      <c r="O142" s="156"/>
      <c r="P142" s="194"/>
    </row>
    <row r="143" ht="6.75" customHeight="1" hidden="1">
      <c r="A143" s="195"/>
      <c r="B143" s="195"/>
      <c r="C143" s="195"/>
      <c r="D143" s="195"/>
      <c r="E143" s="195"/>
      <c r="F143" s="196">
        <v>0.3</v>
      </c>
      <c r="G143" s="197">
        <f>IF(F143="",0,F143)</f>
        <v>0.3</v>
      </c>
      <c r="H143" s="198"/>
      <c r="I143" s="198"/>
      <c r="J143" s="198"/>
      <c r="K143" s="198"/>
      <c r="L143" s="198"/>
      <c r="M143" s="198"/>
      <c r="N143" s="199"/>
      <c r="O143" s="199"/>
      <c r="P143" s="200"/>
    </row>
    <row r="144" ht="13.5"/>
    <row r="145" ht="13.5">
      <c r="B145" s="128" t="s">
        <v>65</v>
      </c>
      <c r="C145" s="128"/>
      <c r="D145" s="128"/>
      <c r="E145" s="128"/>
      <c r="F145" s="84">
        <v>3080.58</v>
      </c>
      <c r="G145" s="86">
        <v>103.998</v>
      </c>
      <c r="H145" s="201">
        <v>132.622</v>
      </c>
      <c r="I145" s="201">
        <v>380.485</v>
      </c>
      <c r="J145" s="201">
        <v>1072.48</v>
      </c>
      <c r="K145" s="201">
        <v>20.365</v>
      </c>
      <c r="L145" s="201">
        <v>0</v>
      </c>
      <c r="M145" s="201">
        <v>922.66</v>
      </c>
      <c r="N145" s="122" t="s">
        <v>82</v>
      </c>
      <c r="O145" s="123"/>
      <c r="P145" s="119">
        <v>0</v>
      </c>
    </row>
    <row r="146" ht="13.5">
      <c r="B146" s="128" t="s">
        <v>28</v>
      </c>
      <c r="C146" s="128"/>
      <c r="D146" s="128"/>
      <c r="E146" s="128"/>
      <c r="F146" s="84">
        <v>3000</v>
      </c>
      <c r="G146" s="86">
        <v>65</v>
      </c>
      <c r="H146" s="201">
        <v>0</v>
      </c>
      <c r="I146" s="201">
        <v>0</v>
      </c>
      <c r="J146" s="201">
        <v>800</v>
      </c>
      <c r="K146" s="201">
        <v>14</v>
      </c>
      <c r="L146" s="201">
        <v>9</v>
      </c>
      <c r="M146" s="201">
        <v>1000</v>
      </c>
      <c r="N146" s="124"/>
      <c r="O146" s="125"/>
      <c r="P146" s="202"/>
    </row>
    <row r="147" ht="13.5">
      <c r="B147" s="128" t="s">
        <v>81</v>
      </c>
      <c r="C147" s="128"/>
      <c r="D147" s="128"/>
      <c r="E147" s="128"/>
      <c r="F147" s="84">
        <v>102.686</v>
      </c>
      <c r="G147" s="86">
        <v>159.997</v>
      </c>
      <c r="H147" s="201">
        <v>0</v>
      </c>
      <c r="I147" s="201">
        <v>0</v>
      </c>
      <c r="J147" s="201">
        <v>134.06</v>
      </c>
      <c r="K147" s="201">
        <v>145.464</v>
      </c>
      <c r="L147" s="201">
        <v>0</v>
      </c>
      <c r="M147" s="201">
        <v>92.266</v>
      </c>
      <c r="N147" s="126"/>
      <c r="O147" s="127"/>
      <c r="P147" s="203"/>
    </row>
    <row r="148">
      <c r="P148" s="114"/>
    </row>
    <row r="154" customHeight="1">
      <c r="A154" s="204"/>
    </row>
    <row r="155" ht="14.25">
      <c r="A155" s="145" t="s">
        <v>71</v>
      </c>
      <c r="B155" s="145"/>
      <c r="D155" s="145" t="s">
        <v>29</v>
      </c>
      <c r="E155" s="145"/>
      <c r="F155" s="145"/>
      <c r="G155" s="145"/>
      <c r="M155" s="146" t="s">
        <v>72</v>
      </c>
      <c r="N155" s="146"/>
      <c r="O155" s="146"/>
      <c r="P155" s="205"/>
    </row>
    <row r="156">
      <c r="A156" s="206" t="s">
        <v>30</v>
      </c>
      <c r="D156" s="206" t="s">
        <v>30</v>
      </c>
      <c r="N156" s="114"/>
    </row>
  </sheetData>
  <mergeCells>
    <mergeCell ref="E13:E15"/>
    <mergeCell ref="N13:N14"/>
    <mergeCell ref="O13:O14"/>
    <mergeCell ref="D155:G155"/>
    <mergeCell ref="M155:O155"/>
    <mergeCell ref="B147:E147"/>
    <mergeCell ref="A35:E35"/>
    <mergeCell ref="A47:E47"/>
    <mergeCell ref="A90:E90"/>
    <mergeCell ref="A104:E104"/>
    <mergeCell ref="A141:E141"/>
    <mergeCell ref="A36:E36"/>
    <mergeCell ref="A48:E48"/>
    <mergeCell ref="A91:E91"/>
    <mergeCell ref="A105:E105"/>
    <mergeCell ref="A142:E142"/>
    <mergeCell ref="N34:O36"/>
    <mergeCell ref="N46:O48"/>
    <mergeCell ref="N89:O91"/>
    <mergeCell ref="N103:O105"/>
    <mergeCell ref="N140:O142"/>
    <mergeCell ref="A155:B155"/>
    <mergeCell ref="A1:P1"/>
    <mergeCell ref="A12:P12"/>
    <mergeCell ref="A13:A15"/>
    <mergeCell ref="A5:P5"/>
    <mergeCell ref="A3:P3"/>
    <mergeCell ref="B9:B10"/>
    <mergeCell ref="K8:M8"/>
    <mergeCell ref="B13:B15"/>
    <mergeCell ref="A2:P2"/>
    <mergeCell ref="C9:D9"/>
    <mergeCell ref="C13:C15"/>
    <mergeCell ref="P13:P14"/>
    <mergeCell ref="F13:M13"/>
    <mergeCell ref="K9:M9"/>
    <mergeCell ref="C10:D10"/>
    <mergeCell ref="D13:D15"/>
    <mergeCell ref="P34:P36"/>
    <mergeCell ref="P46:P48"/>
    <mergeCell ref="P89:P91"/>
    <mergeCell ref="P103:P105"/>
    <mergeCell ref="P140:P142"/>
    <mergeCell ref="P145:P147"/>
    <mergeCell ref="N145:O147"/>
    <mergeCell ref="B145:E145"/>
    <mergeCell ref="A34:E34"/>
    <mergeCell ref="A46:E46"/>
    <mergeCell ref="A89:E89"/>
    <mergeCell ref="A103:E103"/>
    <mergeCell ref="A140:E140"/>
    <mergeCell ref="B146:E146"/>
  </mergeCells>
  <printOptions horizontalCentered="1" verticalCentered="1"/>
  <pageMargins left="2.59842519685039" right="0.275590551181102" top="0.590551181102362" bottom="0.748031496062992" header="0.31496062992126" footer="0.31496062992126"/>
  <pageSetup paperSize="5" scale="59" orientation="landscape" r:id="flId1"/>
  <headerFooter alignWithMargins="0">
    <oddFooter xml:space="preserve">&amp;R&amp;12F34.MPM4   Versión 2.0</oddFooter>
  </headerFooter>
  <colBreaks count="1" manualBreakCount="1">
    <brk man="1" id="16" max="1048575"/>
  </colBreaks>
</worksheet>
</file>

<file path=xl/worksheets/sheet4.xml><?xml version="1.0" encoding="utf-8"?>
<worksheet xmlns:r="http://schemas.openxmlformats.org/officeDocument/2006/relationships" xmlns="http://schemas.openxmlformats.org/spreadsheetml/2006/main">
  <dimension ref="A1:AB161"/>
  <sheetViews>
    <sheetView view="pageBreakPreview" topLeftCell="A1" zoomScaleNormal="100" zoomScaleSheetLayoutView="100" workbookViewId="0">
      <selection activeCell="H31" sqref="H31"/>
    </sheetView>
  </sheetViews>
  <sheetFormatPr defaultColWidth="11.42578125" defaultRowHeight="12.75"/>
  <cols>
    <col min="1" max="1" width="22.140625" style="114" customWidth="1"/>
    <col min="2" max="2" width="28.140625" style="114" customWidth="1"/>
    <col min="3" max="3" width="25" style="114" customWidth="1"/>
    <col min="4" max="4" width="14" style="114" customWidth="1"/>
    <col min="5" max="5" width="11.42578125" style="114"/>
    <col min="6" max="13" width="10" style="114" customWidth="1"/>
    <col min="14" max="14" width="14.28515625" style="114" customWidth="1"/>
    <col min="15" max="15" width="11.42578125" style="114"/>
    <col min="16" max="16" width="12.28515625" style="114" customWidth="1"/>
    <col min="17" max="16384" width="11.42578125" style="114"/>
  </cols>
  <sheetData>
    <row r="1" s="8" customFormat="1" ht="6.75" customHeight="1">
      <c r="A1" s="131"/>
      <c r="B1" s="131"/>
      <c r="C1" s="131"/>
      <c r="D1" s="131"/>
      <c r="E1" s="131"/>
      <c r="F1" s="131"/>
      <c r="G1" s="131"/>
      <c r="H1" s="131"/>
      <c r="I1" s="131"/>
      <c r="J1" s="131"/>
      <c r="K1" s="131"/>
      <c r="L1" s="131"/>
      <c r="M1" s="131"/>
      <c r="N1" s="131"/>
      <c r="O1" s="131"/>
      <c r="P1" s="131"/>
      <c r="Q1" s="9"/>
      <c r="R1" s="9"/>
      <c r="S1" s="9"/>
      <c r="T1" s="9"/>
      <c r="U1" s="9"/>
      <c r="V1" s="9"/>
      <c r="W1" s="9"/>
      <c r="X1" s="9"/>
      <c r="Y1" s="9"/>
      <c r="Z1" s="9"/>
      <c r="AA1" s="9"/>
      <c r="AB1" s="9"/>
    </row>
    <row r="2" s="8" customFormat="1" ht="15.75" hidden="1">
      <c r="A2" s="131"/>
      <c r="B2" s="131"/>
      <c r="C2" s="131"/>
      <c r="D2" s="131"/>
      <c r="E2" s="131"/>
      <c r="F2" s="131"/>
      <c r="G2" s="131"/>
      <c r="H2" s="131"/>
      <c r="I2" s="131"/>
      <c r="J2" s="131"/>
      <c r="K2" s="131"/>
      <c r="L2" s="131"/>
      <c r="M2" s="131"/>
      <c r="N2" s="131"/>
      <c r="O2" s="131"/>
      <c r="P2" s="131"/>
      <c r="Q2" s="9"/>
      <c r="R2" s="9"/>
      <c r="S2" s="9"/>
      <c r="T2" s="9"/>
      <c r="U2" s="9"/>
      <c r="V2" s="9"/>
      <c r="W2" s="9"/>
      <c r="X2" s="9"/>
      <c r="Y2" s="9"/>
      <c r="Z2" s="9"/>
      <c r="AA2" s="9"/>
      <c r="AB2" s="9"/>
    </row>
    <row r="3" s="8" customFormat="1" ht="15.75" hidden="1">
      <c r="A3" s="131"/>
      <c r="B3" s="131"/>
      <c r="C3" s="131"/>
      <c r="D3" s="131"/>
      <c r="E3" s="131"/>
      <c r="F3" s="131"/>
      <c r="G3" s="131"/>
      <c r="H3" s="131"/>
      <c r="I3" s="131"/>
      <c r="J3" s="131"/>
      <c r="K3" s="131"/>
      <c r="L3" s="131"/>
      <c r="M3" s="131"/>
      <c r="N3" s="131"/>
      <c r="O3" s="131"/>
      <c r="P3" s="131"/>
      <c r="Q3" s="9"/>
      <c r="R3" s="9"/>
      <c r="S3" s="9"/>
      <c r="T3" s="9"/>
      <c r="U3" s="9"/>
      <c r="V3" s="9"/>
      <c r="W3" s="9"/>
      <c r="X3" s="9"/>
      <c r="Y3" s="9"/>
      <c r="Z3" s="9"/>
      <c r="AA3" s="9"/>
      <c r="AB3" s="9"/>
    </row>
    <row r="4" s="8" customFormat="1" ht="15.75" hidden="1">
      <c r="A4" s="131"/>
      <c r="B4" s="131"/>
      <c r="C4" s="131"/>
      <c r="D4" s="131"/>
      <c r="E4" s="131"/>
      <c r="F4" s="131"/>
      <c r="G4" s="131"/>
      <c r="H4" s="131"/>
      <c r="I4" s="131"/>
      <c r="J4" s="131"/>
      <c r="K4" s="9"/>
      <c r="L4" s="9"/>
      <c r="M4" s="9"/>
      <c r="N4" s="9"/>
      <c r="O4" s="9"/>
      <c r="P4" s="9"/>
      <c r="Q4" s="9"/>
      <c r="R4" s="9"/>
      <c r="S4" s="9"/>
      <c r="T4" s="9"/>
      <c r="U4" s="9"/>
      <c r="V4" s="9"/>
      <c r="W4" s="9"/>
      <c r="X4" s="9"/>
      <c r="Y4" s="9"/>
      <c r="Z4" s="9"/>
      <c r="AA4" s="9"/>
      <c r="AB4" s="9"/>
    </row>
    <row r="5" s="8" customFormat="1" ht="13.5" customHeight="1" hidden="1">
      <c r="A5" s="131"/>
      <c r="B5" s="131"/>
      <c r="C5" s="131"/>
      <c r="D5" s="131"/>
      <c r="E5" s="131"/>
      <c r="F5" s="131"/>
      <c r="G5" s="131"/>
      <c r="H5" s="131"/>
      <c r="I5" s="131"/>
      <c r="J5" s="131"/>
      <c r="K5" s="131"/>
      <c r="L5" s="131"/>
      <c r="M5" s="131"/>
      <c r="N5" s="131"/>
      <c r="O5" s="131"/>
      <c r="P5" s="131"/>
      <c r="Q5" s="9"/>
      <c r="R5" s="9"/>
      <c r="S5" s="9"/>
      <c r="T5" s="9"/>
      <c r="U5" s="9"/>
      <c r="V5" s="9"/>
      <c r="W5" s="9"/>
      <c r="X5" s="9"/>
      <c r="Y5" s="9"/>
      <c r="Z5" s="9"/>
      <c r="AA5" s="9"/>
      <c r="AB5" s="9"/>
    </row>
    <row r="6" s="175" customFormat="1" ht="38.25" customHeight="1">
      <c r="B6" s="176" t="s">
        <v>73</v>
      </c>
      <c r="C6" s="114"/>
    </row>
    <row r="7" s="175" customFormat="1" ht="18.75" customHeight="1">
      <c r="A7" s="177"/>
      <c r="B7" s="176" t="s">
        <v>74</v>
      </c>
      <c r="C7" s="175"/>
      <c r="D7" s="177"/>
      <c r="E7" s="177"/>
      <c r="F7" s="177"/>
      <c r="G7" s="177"/>
    </row>
    <row r="8" s="175" customFormat="1" ht="18">
      <c r="B8" s="176" t="s">
        <v>75</v>
      </c>
      <c r="C8" s="175"/>
      <c r="D8" s="178"/>
      <c r="E8" s="178"/>
      <c r="J8" s="178"/>
      <c r="K8" s="179"/>
      <c r="L8" s="179"/>
      <c r="M8" s="179"/>
    </row>
    <row r="9" s="175" customFormat="1" ht="18" customHeight="1">
      <c r="B9" s="180" t="s">
        <v>76</v>
      </c>
      <c r="C9" s="180" t="s">
        <v>77</v>
      </c>
      <c r="D9" s="180"/>
      <c r="K9" s="179" t="s">
        <v>32</v>
      </c>
      <c r="L9" s="179"/>
      <c r="M9" s="179"/>
      <c r="N9" s="175" t="s">
        <v>17</v>
      </c>
    </row>
    <row r="10" s="175" customFormat="1" ht="42" customHeight="1">
      <c r="B10" s="180"/>
      <c r="C10" s="180" t="s">
        <v>33</v>
      </c>
      <c r="D10" s="180"/>
      <c r="E10" s="181" t="s">
        <v>78</v>
      </c>
      <c r="F10" s="176"/>
      <c r="J10" s="179"/>
    </row>
    <row r="11" ht="3.75" customHeight="1">
      <c r="C11" s="179"/>
      <c r="D11" s="179"/>
      <c r="E11" s="179"/>
    </row>
    <row r="12" s="182" customFormat="1" ht="24.75" customHeight="1">
      <c r="A12" s="132" t="s">
        <v>194</v>
      </c>
      <c r="B12" s="132"/>
      <c r="C12" s="132"/>
      <c r="D12" s="132"/>
      <c r="E12" s="132"/>
      <c r="F12" s="132"/>
      <c r="G12" s="132"/>
      <c r="H12" s="132"/>
      <c r="I12" s="132"/>
      <c r="J12" s="132"/>
      <c r="K12" s="132"/>
      <c r="L12" s="132"/>
      <c r="M12" s="132"/>
      <c r="N12" s="132"/>
      <c r="O12" s="132"/>
      <c r="P12" s="132"/>
    </row>
    <row r="13" ht="24.75" customHeight="1">
      <c r="A13" s="133" t="s">
        <v>64</v>
      </c>
      <c r="B13" s="138" t="s">
        <v>79</v>
      </c>
      <c r="C13" s="138" t="s">
        <v>19</v>
      </c>
      <c r="D13" s="134" t="s">
        <v>20</v>
      </c>
      <c r="E13" s="134" t="s">
        <v>21</v>
      </c>
      <c r="F13" s="142" t="s">
        <v>27</v>
      </c>
      <c r="G13" s="143"/>
      <c r="H13" s="143"/>
      <c r="I13" s="143"/>
      <c r="J13" s="143"/>
      <c r="K13" s="143"/>
      <c r="L13" s="143"/>
      <c r="M13" s="144"/>
      <c r="N13" s="141" t="s">
        <v>22</v>
      </c>
      <c r="O13" s="141" t="s">
        <v>23</v>
      </c>
      <c r="P13" s="141" t="s">
        <v>80</v>
      </c>
    </row>
    <row r="14">
      <c r="A14" s="134"/>
      <c r="B14" s="133"/>
      <c r="C14" s="133"/>
      <c r="D14" s="134"/>
      <c r="E14" s="134"/>
      <c r="F14" s="19" t="s">
        <v>0</v>
      </c>
      <c r="G14" s="19" t="s">
        <v>1</v>
      </c>
      <c r="H14" s="19" t="s">
        <v>2</v>
      </c>
      <c r="I14" s="19" t="s">
        <v>3</v>
      </c>
      <c r="J14" s="19" t="s">
        <v>4</v>
      </c>
      <c r="K14" s="19" t="s">
        <v>5</v>
      </c>
      <c r="L14" s="19" t="s">
        <v>6</v>
      </c>
      <c r="M14" s="19" t="s">
        <v>7</v>
      </c>
      <c r="N14" s="141"/>
      <c r="O14" s="141"/>
      <c r="P14" s="141"/>
    </row>
    <row r="15" ht="13.5">
      <c r="A15" s="135"/>
      <c r="B15" s="139"/>
      <c r="C15" s="140"/>
      <c r="D15" s="135"/>
      <c r="E15" s="135"/>
      <c r="F15" s="183"/>
      <c r="G15" s="21" t="s">
        <v>8</v>
      </c>
      <c r="H15" s="21" t="s">
        <v>8</v>
      </c>
      <c r="I15" s="21" t="s">
        <v>8</v>
      </c>
      <c r="J15" s="21" t="s">
        <v>8</v>
      </c>
      <c r="K15" s="21" t="s">
        <v>9</v>
      </c>
      <c r="L15" s="21" t="s">
        <v>9</v>
      </c>
      <c r="M15" s="21" t="s">
        <v>10</v>
      </c>
      <c r="N15" s="21" t="s">
        <v>26</v>
      </c>
      <c r="O15" s="21" t="s">
        <v>25</v>
      </c>
      <c r="P15" s="21" t="s">
        <v>25</v>
      </c>
    </row>
    <row r="16">
      <c r="A16" s="78" t="s">
        <v>85</v>
      </c>
      <c r="B16" s="184"/>
      <c r="C16" s="185"/>
      <c r="D16" s="185"/>
      <c r="E16" s="185"/>
      <c r="F16" s="185"/>
      <c r="G16" s="186"/>
      <c r="H16" s="185"/>
      <c r="I16" s="185"/>
      <c r="J16" s="185"/>
      <c r="K16" s="185"/>
      <c r="L16" s="185"/>
      <c r="M16" s="185"/>
      <c r="N16" s="185"/>
      <c r="O16" s="185"/>
      <c r="P16" s="185"/>
    </row>
    <row r="17">
      <c r="A17" s="79"/>
      <c r="B17" s="103" t="s">
        <v>195</v>
      </c>
      <c r="C17" s="107"/>
      <c r="D17" s="107"/>
      <c r="E17" s="107"/>
      <c r="F17" s="107">
        <v>30</v>
      </c>
      <c r="G17" s="108">
        <v>0.5</v>
      </c>
      <c r="H17" s="187">
        <v>0.1</v>
      </c>
      <c r="I17" s="187">
        <v>8.1</v>
      </c>
      <c r="J17" s="187">
        <v>25</v>
      </c>
      <c r="K17" s="187">
        <v>0.3</v>
      </c>
      <c r="L17" s="187">
        <v>0</v>
      </c>
      <c r="M17" s="187">
        <v>70</v>
      </c>
      <c r="N17" s="187"/>
      <c r="O17" s="187"/>
      <c r="P17" s="187"/>
    </row>
    <row r="18">
      <c r="A18" s="79"/>
      <c r="C18" s="102" t="s">
        <v>196</v>
      </c>
      <c r="D18" s="104">
        <v>142.85</v>
      </c>
      <c r="E18" s="104">
        <v>100</v>
      </c>
      <c r="F18" s="104">
        <v>30</v>
      </c>
      <c r="G18" s="105">
        <v>0.5</v>
      </c>
      <c r="H18" s="188">
        <v>0.1</v>
      </c>
      <c r="I18" s="188">
        <v>8.1</v>
      </c>
      <c r="J18" s="188">
        <v>25</v>
      </c>
      <c r="K18" s="188">
        <v>0.3</v>
      </c>
      <c r="L18" s="188">
        <v>0</v>
      </c>
      <c r="M18" s="188">
        <v>70</v>
      </c>
      <c r="N18" s="188">
        <v>1000</v>
      </c>
      <c r="O18" s="188">
        <v>0</v>
      </c>
      <c r="P18" s="188">
        <v>0</v>
      </c>
    </row>
    <row r="19" ht="13.5">
      <c r="A19" s="79"/>
      <c r="B19" s="189"/>
      <c r="C19" s="190"/>
      <c r="D19" s="189"/>
      <c r="E19" s="189"/>
      <c r="F19" s="189"/>
      <c r="G19" s="191"/>
      <c r="H19" s="190"/>
      <c r="I19" s="190"/>
      <c r="J19" s="190"/>
      <c r="K19" s="190"/>
      <c r="L19" s="190"/>
      <c r="M19" s="190"/>
      <c r="N19" s="190"/>
      <c r="O19" s="190"/>
      <c r="P19" s="190"/>
    </row>
    <row r="20">
      <c r="A20" s="79"/>
      <c r="B20" s="103" t="s">
        <v>197</v>
      </c>
      <c r="C20" s="107"/>
      <c r="D20" s="107"/>
      <c r="E20" s="107"/>
      <c r="F20" s="107">
        <v>50.6</v>
      </c>
      <c r="G20" s="108">
        <v>3.336</v>
      </c>
      <c r="H20" s="187">
        <v>1.982</v>
      </c>
      <c r="I20" s="187">
        <v>4.776</v>
      </c>
      <c r="J20" s="187">
        <v>117.6</v>
      </c>
      <c r="K20" s="187">
        <v>0.054</v>
      </c>
      <c r="L20" s="187">
        <v>0.43</v>
      </c>
      <c r="M20" s="187">
        <v>55</v>
      </c>
      <c r="N20" s="187"/>
      <c r="O20" s="187"/>
      <c r="P20" s="187"/>
    </row>
    <row r="21">
      <c r="A21" s="79"/>
      <c r="C21" s="102" t="s">
        <v>198</v>
      </c>
      <c r="D21" s="104">
        <v>100</v>
      </c>
      <c r="E21" s="104">
        <v>100</v>
      </c>
      <c r="F21" s="104">
        <v>50</v>
      </c>
      <c r="G21" s="105">
        <v>3.3</v>
      </c>
      <c r="H21" s="188">
        <v>1.97</v>
      </c>
      <c r="I21" s="188">
        <v>4.68</v>
      </c>
      <c r="J21" s="188">
        <v>117</v>
      </c>
      <c r="K21" s="188">
        <v>0.03</v>
      </c>
      <c r="L21" s="188">
        <v>0.43</v>
      </c>
      <c r="M21" s="188">
        <v>55</v>
      </c>
      <c r="N21" s="188">
        <v>1000</v>
      </c>
      <c r="O21" s="188">
        <v>0</v>
      </c>
      <c r="P21" s="188">
        <v>0</v>
      </c>
    </row>
    <row r="22">
      <c r="A22" s="79"/>
      <c r="C22" s="102" t="s">
        <v>146</v>
      </c>
      <c r="D22" s="104">
        <v>12</v>
      </c>
      <c r="E22" s="104">
        <v>12</v>
      </c>
      <c r="F22" s="104">
        <v>0.6</v>
      </c>
      <c r="G22" s="105">
        <v>0.036</v>
      </c>
      <c r="H22" s="188">
        <v>0.012</v>
      </c>
      <c r="I22" s="188">
        <v>0.096</v>
      </c>
      <c r="J22" s="188">
        <v>0.6</v>
      </c>
      <c r="K22" s="188">
        <v>0.024</v>
      </c>
      <c r="L22" s="188">
        <v>0</v>
      </c>
      <c r="M22" s="188">
        <v>0</v>
      </c>
      <c r="N22" s="188">
        <v>1000</v>
      </c>
      <c r="O22" s="188">
        <v>0</v>
      </c>
      <c r="P22" s="188">
        <v>0</v>
      </c>
    </row>
    <row r="23">
      <c r="A23" s="79"/>
      <c r="C23" s="102" t="s">
        <v>199</v>
      </c>
      <c r="D23" s="104">
        <v>0</v>
      </c>
      <c r="E23" s="104">
        <v>0</v>
      </c>
      <c r="F23" s="104">
        <v>0</v>
      </c>
      <c r="G23" s="105">
        <v>0</v>
      </c>
      <c r="H23" s="188">
        <v>0</v>
      </c>
      <c r="I23" s="188">
        <v>0</v>
      </c>
      <c r="J23" s="188">
        <v>0</v>
      </c>
      <c r="K23" s="188">
        <v>0</v>
      </c>
      <c r="L23" s="188">
        <v>0</v>
      </c>
      <c r="M23" s="188">
        <v>0</v>
      </c>
      <c r="N23" s="188">
        <v>0</v>
      </c>
      <c r="O23" s="188">
        <v>0</v>
      </c>
      <c r="P23" s="188">
        <v>0</v>
      </c>
    </row>
    <row r="24" ht="13.5">
      <c r="A24" s="79"/>
      <c r="B24" s="189"/>
      <c r="C24" s="190"/>
      <c r="D24" s="189"/>
      <c r="E24" s="189"/>
      <c r="F24" s="189"/>
      <c r="G24" s="191"/>
      <c r="H24" s="190"/>
      <c r="I24" s="190"/>
      <c r="J24" s="190"/>
      <c r="K24" s="190"/>
      <c r="L24" s="190"/>
      <c r="M24" s="190"/>
      <c r="N24" s="190"/>
      <c r="O24" s="190"/>
      <c r="P24" s="190"/>
    </row>
    <row r="25">
      <c r="A25" s="79"/>
      <c r="B25" s="103" t="s">
        <v>200</v>
      </c>
      <c r="C25" s="107"/>
      <c r="D25" s="107"/>
      <c r="E25" s="107"/>
      <c r="F25" s="107">
        <v>89.6</v>
      </c>
      <c r="G25" s="108">
        <v>5.46</v>
      </c>
      <c r="H25" s="187">
        <v>6.615</v>
      </c>
      <c r="I25" s="187">
        <v>2.135</v>
      </c>
      <c r="J25" s="187">
        <v>171.5</v>
      </c>
      <c r="K25" s="187">
        <v>0.525</v>
      </c>
      <c r="L25" s="187">
        <v>0</v>
      </c>
      <c r="M25" s="187">
        <v>67.2</v>
      </c>
      <c r="N25" s="187"/>
      <c r="O25" s="187"/>
      <c r="P25" s="187"/>
    </row>
    <row r="26">
      <c r="A26" s="79"/>
      <c r="C26" s="102" t="s">
        <v>201</v>
      </c>
      <c r="D26" s="104">
        <v>35</v>
      </c>
      <c r="E26" s="104">
        <v>35</v>
      </c>
      <c r="F26" s="104">
        <v>89.6</v>
      </c>
      <c r="G26" s="105">
        <v>5.46</v>
      </c>
      <c r="H26" s="188">
        <v>6.615</v>
      </c>
      <c r="I26" s="188">
        <v>2.135</v>
      </c>
      <c r="J26" s="188">
        <v>171.5</v>
      </c>
      <c r="K26" s="188">
        <v>0.525</v>
      </c>
      <c r="L26" s="188">
        <v>0</v>
      </c>
      <c r="M26" s="188">
        <v>67.2</v>
      </c>
      <c r="N26" s="188">
        <v>1000</v>
      </c>
      <c r="O26" s="188">
        <v>0</v>
      </c>
      <c r="P26" s="188">
        <v>0</v>
      </c>
    </row>
    <row r="27" ht="13.5">
      <c r="A27" s="79"/>
      <c r="B27" s="189"/>
      <c r="C27" s="190"/>
      <c r="D27" s="189"/>
      <c r="E27" s="189"/>
      <c r="F27" s="189"/>
      <c r="G27" s="191"/>
      <c r="H27" s="190"/>
      <c r="I27" s="190"/>
      <c r="J27" s="190"/>
      <c r="K27" s="190"/>
      <c r="L27" s="190"/>
      <c r="M27" s="190"/>
      <c r="N27" s="190"/>
      <c r="O27" s="190"/>
      <c r="P27" s="190"/>
    </row>
    <row r="28">
      <c r="A28" s="79"/>
      <c r="B28" s="103" t="s">
        <v>202</v>
      </c>
      <c r="C28" s="107"/>
      <c r="D28" s="107"/>
      <c r="E28" s="107"/>
      <c r="F28" s="107">
        <v>74.7</v>
      </c>
      <c r="G28" s="108">
        <v>2.43</v>
      </c>
      <c r="H28" s="187">
        <v>0.6</v>
      </c>
      <c r="I28" s="187">
        <v>15.3</v>
      </c>
      <c r="J28" s="187">
        <v>15</v>
      </c>
      <c r="K28" s="187">
        <v>1.35</v>
      </c>
      <c r="L28" s="187">
        <v>0</v>
      </c>
      <c r="M28" s="187">
        <v>0</v>
      </c>
      <c r="N28" s="187"/>
      <c r="O28" s="187"/>
      <c r="P28" s="187"/>
    </row>
    <row r="29">
      <c r="A29" s="79"/>
      <c r="C29" s="102" t="s">
        <v>203</v>
      </c>
      <c r="D29" s="104">
        <v>30</v>
      </c>
      <c r="E29" s="104">
        <v>30</v>
      </c>
      <c r="F29" s="104">
        <v>74.7</v>
      </c>
      <c r="G29" s="105">
        <v>2.43</v>
      </c>
      <c r="H29" s="188">
        <v>0.6</v>
      </c>
      <c r="I29" s="188">
        <v>15.3</v>
      </c>
      <c r="J29" s="188">
        <v>15</v>
      </c>
      <c r="K29" s="188">
        <v>1.35</v>
      </c>
      <c r="L29" s="188">
        <v>0</v>
      </c>
      <c r="M29" s="188">
        <v>0</v>
      </c>
      <c r="N29" s="188">
        <v>1000</v>
      </c>
      <c r="O29" s="188">
        <v>0</v>
      </c>
      <c r="P29" s="188">
        <v>0</v>
      </c>
    </row>
    <row r="30" ht="13.5">
      <c r="A30" s="79"/>
      <c r="B30" s="189"/>
      <c r="C30" s="190"/>
      <c r="D30" s="189"/>
      <c r="E30" s="189"/>
      <c r="F30" s="189"/>
      <c r="G30" s="191"/>
      <c r="H30" s="190"/>
      <c r="I30" s="190"/>
      <c r="J30" s="190"/>
      <c r="K30" s="190"/>
      <c r="L30" s="190"/>
      <c r="M30" s="190"/>
      <c r="N30" s="190"/>
      <c r="O30" s="190"/>
      <c r="P30" s="190"/>
    </row>
    <row r="31" ht="15.75" customHeight="1">
      <c r="A31" s="129" t="s">
        <v>86</v>
      </c>
      <c r="B31" s="130"/>
      <c r="C31" s="130"/>
      <c r="D31" s="130"/>
      <c r="E31" s="130"/>
      <c r="F31" s="92">
        <v>244.9</v>
      </c>
      <c r="G31" s="93">
        <v>11.726</v>
      </c>
      <c r="H31" s="93">
        <v>9.297</v>
      </c>
      <c r="I31" s="93">
        <v>30.311</v>
      </c>
      <c r="J31" s="93">
        <v>329.1</v>
      </c>
      <c r="K31" s="93">
        <v>2.229</v>
      </c>
      <c r="L31" s="93">
        <v>0.43</v>
      </c>
      <c r="M31" s="93">
        <v>192.2</v>
      </c>
      <c r="N31" s="151" t="s">
        <v>83</v>
      </c>
      <c r="O31" s="152"/>
      <c r="P31" s="192">
        <f ca="1">SUM(P17:INDIRECT("P"&amp;ROW()-1))</f>
        <v>0</v>
      </c>
    </row>
    <row r="32" ht="15.75" customHeight="1">
      <c r="A32" s="147" t="s">
        <v>28</v>
      </c>
      <c r="B32" s="148"/>
      <c r="C32" s="148"/>
      <c r="D32" s="148"/>
      <c r="E32" s="148"/>
      <c r="F32" s="99">
        <f>F$151*$G34</f>
        <v>450</v>
      </c>
      <c r="G32" s="99">
        <f>G$151*$G34</f>
        <v>18</v>
      </c>
      <c r="H32" s="99">
        <f>H$151*$G34</f>
        <v>15</v>
      </c>
      <c r="I32" s="99">
        <f>I$151*$G34</f>
        <v>60.6</v>
      </c>
      <c r="J32" s="99">
        <f>J$151*$G34</f>
        <v>160</v>
      </c>
      <c r="K32" s="99">
        <f>K$151*$G34</f>
        <v>2.8000000000000003</v>
      </c>
      <c r="L32" s="99">
        <f>L$151*$G34</f>
        <v>1.4000000000000001</v>
      </c>
      <c r="M32" s="99">
        <f>M$151*$G34</f>
        <v>150</v>
      </c>
      <c r="N32" s="153"/>
      <c r="O32" s="154"/>
      <c r="P32" s="193"/>
    </row>
    <row r="33" ht="13.5" customHeight="1">
      <c r="A33" s="149" t="s">
        <v>81</v>
      </c>
      <c r="B33" s="150"/>
      <c r="C33" s="150"/>
      <c r="D33" s="150"/>
      <c r="E33" s="150"/>
      <c r="F33" s="100">
        <f>IF(F32=0,0,(F31/F32))</f>
        <v>0.54422222222222227</v>
      </c>
      <c r="G33" s="100">
        <f>IF(G32=0,0,(G31/G32))</f>
        <v>0.65144444444444449</v>
      </c>
      <c r="H33" s="100">
        <f>IF(H32=0,0,(H31/H32))</f>
        <v>0.6198</v>
      </c>
      <c r="I33" s="100">
        <f>IF(I32=0,0,(I31/I32))</f>
        <v>0.50018151815181522</v>
      </c>
      <c r="J33" s="100">
        <f>IF(J32=0,0,(J31/J32))</f>
        <v>2.0568750000000002</v>
      </c>
      <c r="K33" s="100">
        <f>IF(K32=0,0,(K31/K32))</f>
        <v>0.79607142857142854</v>
      </c>
      <c r="L33" s="100">
        <f>IF(L32=0,0,(L31/L32))</f>
        <v>0.30714285714285711</v>
      </c>
      <c r="M33" s="100">
        <f>IF(M32=0,0,(M31/M32))</f>
        <v>1.2813333333333332</v>
      </c>
      <c r="N33" s="155"/>
      <c r="O33" s="156"/>
      <c r="P33" s="194"/>
    </row>
    <row r="34" ht="6.75" customHeight="1" hidden="1">
      <c r="A34" s="195"/>
      <c r="B34" s="195"/>
      <c r="C34" s="195"/>
      <c r="D34" s="195"/>
      <c r="E34" s="195"/>
      <c r="F34" s="196">
        <v>0.2</v>
      </c>
      <c r="G34" s="197">
        <f>IF(F34="",0,F34)</f>
        <v>0.2</v>
      </c>
      <c r="H34" s="198"/>
      <c r="I34" s="198"/>
      <c r="J34" s="198"/>
      <c r="K34" s="198"/>
      <c r="L34" s="198"/>
      <c r="M34" s="198"/>
      <c r="N34" s="199"/>
      <c r="O34" s="199"/>
      <c r="P34" s="200"/>
    </row>
    <row r="35" ht="13.5"/>
    <row r="36">
      <c r="A36" s="78" t="s">
        <v>98</v>
      </c>
      <c r="B36" s="184"/>
      <c r="C36" s="185"/>
      <c r="D36" s="185"/>
      <c r="E36" s="185"/>
      <c r="F36" s="185"/>
      <c r="G36" s="186"/>
      <c r="H36" s="185"/>
      <c r="I36" s="185"/>
      <c r="J36" s="185"/>
      <c r="K36" s="185"/>
      <c r="L36" s="185"/>
      <c r="M36" s="185"/>
      <c r="N36" s="185"/>
      <c r="O36" s="185"/>
      <c r="P36" s="185"/>
    </row>
    <row r="37">
      <c r="A37" s="79"/>
      <c r="B37" s="103" t="s">
        <v>204</v>
      </c>
      <c r="C37" s="107"/>
      <c r="D37" s="107"/>
      <c r="E37" s="107"/>
      <c r="F37" s="107">
        <v>108.8</v>
      </c>
      <c r="G37" s="108">
        <v>7.93</v>
      </c>
      <c r="H37" s="187">
        <v>2.26</v>
      </c>
      <c r="I37" s="187">
        <v>17.025</v>
      </c>
      <c r="J37" s="187">
        <v>190.65</v>
      </c>
      <c r="K37" s="187">
        <v>2.1</v>
      </c>
      <c r="L37" s="187">
        <v>0</v>
      </c>
      <c r="M37" s="187">
        <v>4.4</v>
      </c>
      <c r="N37" s="187"/>
      <c r="O37" s="187"/>
      <c r="P37" s="187"/>
    </row>
    <row r="38">
      <c r="A38" s="79"/>
      <c r="C38" s="102" t="s">
        <v>148</v>
      </c>
      <c r="D38" s="104">
        <v>20</v>
      </c>
      <c r="E38" s="104">
        <v>20</v>
      </c>
      <c r="F38" s="104">
        <v>31</v>
      </c>
      <c r="G38" s="105">
        <v>5.64</v>
      </c>
      <c r="H38" s="188">
        <v>0.96</v>
      </c>
      <c r="I38" s="188">
        <v>1.26</v>
      </c>
      <c r="J38" s="188">
        <v>160</v>
      </c>
      <c r="K38" s="188">
        <v>0.26</v>
      </c>
      <c r="L38" s="188">
        <v>0</v>
      </c>
      <c r="M38" s="188">
        <v>2</v>
      </c>
      <c r="N38" s="188">
        <v>1000</v>
      </c>
      <c r="O38" s="188">
        <v>0</v>
      </c>
      <c r="P38" s="188">
        <v>0</v>
      </c>
    </row>
    <row r="39">
      <c r="A39" s="79"/>
      <c r="C39" s="102" t="s">
        <v>144</v>
      </c>
      <c r="D39" s="104">
        <v>84.21</v>
      </c>
      <c r="E39" s="104">
        <v>80</v>
      </c>
      <c r="F39" s="104">
        <v>25.6</v>
      </c>
      <c r="G39" s="105">
        <v>0.64</v>
      </c>
      <c r="H39" s="188">
        <v>0.4</v>
      </c>
      <c r="I39" s="188">
        <v>5.52</v>
      </c>
      <c r="J39" s="188">
        <v>22.4</v>
      </c>
      <c r="K39" s="188">
        <v>0.64</v>
      </c>
      <c r="L39" s="188">
        <v>0</v>
      </c>
      <c r="M39" s="188">
        <v>2.4</v>
      </c>
      <c r="N39" s="188">
        <v>1000</v>
      </c>
      <c r="O39" s="188">
        <v>0</v>
      </c>
      <c r="P39" s="188">
        <v>0</v>
      </c>
    </row>
    <row r="40">
      <c r="A40" s="79"/>
      <c r="C40" s="102" t="s">
        <v>205</v>
      </c>
      <c r="D40" s="104">
        <v>15</v>
      </c>
      <c r="E40" s="104">
        <v>15</v>
      </c>
      <c r="F40" s="104">
        <v>52.2</v>
      </c>
      <c r="G40" s="105">
        <v>1.65</v>
      </c>
      <c r="H40" s="188">
        <v>0.9</v>
      </c>
      <c r="I40" s="188">
        <v>10.245</v>
      </c>
      <c r="J40" s="188">
        <v>8.25</v>
      </c>
      <c r="K40" s="188">
        <v>1.2</v>
      </c>
      <c r="L40" s="188">
        <v>0</v>
      </c>
      <c r="M40" s="188">
        <v>0</v>
      </c>
      <c r="N40" s="188">
        <v>1000</v>
      </c>
      <c r="O40" s="188">
        <v>0</v>
      </c>
      <c r="P40" s="188">
        <v>0</v>
      </c>
    </row>
    <row r="41" ht="13.5">
      <c r="A41" s="79"/>
      <c r="B41" s="189"/>
      <c r="C41" s="190"/>
      <c r="D41" s="189"/>
      <c r="E41" s="189"/>
      <c r="F41" s="189"/>
      <c r="G41" s="191"/>
      <c r="H41" s="190"/>
      <c r="I41" s="190"/>
      <c r="J41" s="190"/>
      <c r="K41" s="190"/>
      <c r="L41" s="190"/>
      <c r="M41" s="190"/>
      <c r="N41" s="190"/>
      <c r="O41" s="190"/>
      <c r="P41" s="190"/>
    </row>
    <row r="42">
      <c r="A42" s="79"/>
      <c r="B42" s="103" t="s">
        <v>206</v>
      </c>
      <c r="C42" s="107"/>
      <c r="D42" s="107"/>
      <c r="E42" s="107"/>
      <c r="F42" s="107">
        <v>0</v>
      </c>
      <c r="G42" s="108">
        <v>0</v>
      </c>
      <c r="H42" s="187">
        <v>0</v>
      </c>
      <c r="I42" s="187">
        <v>0</v>
      </c>
      <c r="J42" s="187">
        <v>0</v>
      </c>
      <c r="K42" s="187">
        <v>0</v>
      </c>
      <c r="L42" s="187">
        <v>0</v>
      </c>
      <c r="M42" s="187">
        <v>0</v>
      </c>
      <c r="N42" s="187"/>
      <c r="O42" s="187"/>
      <c r="P42" s="187"/>
    </row>
    <row r="43" ht="13.5">
      <c r="A43" s="79"/>
      <c r="B43" s="189"/>
      <c r="C43" s="190"/>
      <c r="D43" s="189"/>
      <c r="E43" s="189"/>
      <c r="F43" s="189"/>
      <c r="G43" s="191"/>
      <c r="H43" s="190"/>
      <c r="I43" s="190"/>
      <c r="J43" s="190"/>
      <c r="K43" s="190"/>
      <c r="L43" s="190"/>
      <c r="M43" s="190"/>
      <c r="N43" s="190"/>
      <c r="O43" s="190"/>
      <c r="P43" s="190"/>
    </row>
    <row r="44" ht="15.75" customHeight="1">
      <c r="A44" s="129" t="s">
        <v>99</v>
      </c>
      <c r="B44" s="130"/>
      <c r="C44" s="130"/>
      <c r="D44" s="130"/>
      <c r="E44" s="130"/>
      <c r="F44" s="92">
        <v>108.8</v>
      </c>
      <c r="G44" s="93">
        <v>7.93</v>
      </c>
      <c r="H44" s="93">
        <v>2.26</v>
      </c>
      <c r="I44" s="93">
        <v>17.025</v>
      </c>
      <c r="J44" s="93">
        <v>190.65</v>
      </c>
      <c r="K44" s="93">
        <v>2.1</v>
      </c>
      <c r="L44" s="93">
        <v>0</v>
      </c>
      <c r="M44" s="93">
        <v>4.4</v>
      </c>
      <c r="N44" s="151" t="s">
        <v>83</v>
      </c>
      <c r="O44" s="152"/>
      <c r="P44" s="192">
        <f ca="1">SUM(P37:INDIRECT("P"&amp;ROW()-1))</f>
        <v>0</v>
      </c>
    </row>
    <row r="45" ht="15.75" customHeight="1">
      <c r="A45" s="147" t="s">
        <v>28</v>
      </c>
      <c r="B45" s="148"/>
      <c r="C45" s="148"/>
      <c r="D45" s="148"/>
      <c r="E45" s="148"/>
      <c r="F45" s="99">
        <f>F$151*$G47</f>
        <v>225</v>
      </c>
      <c r="G45" s="99">
        <f>G$151*$G47</f>
        <v>9</v>
      </c>
      <c r="H45" s="99">
        <f>H$151*$G47</f>
        <v>7.5</v>
      </c>
      <c r="I45" s="99">
        <f>I$151*$G47</f>
        <v>30.3</v>
      </c>
      <c r="J45" s="99">
        <f>J$151*$G47</f>
        <v>80</v>
      </c>
      <c r="K45" s="99">
        <f>K$151*$G47</f>
        <v>1.4000000000000001</v>
      </c>
      <c r="L45" s="99">
        <f>L$151*$G47</f>
        <v>0.70000000000000007</v>
      </c>
      <c r="M45" s="99">
        <f>M$151*$G47</f>
        <v>75</v>
      </c>
      <c r="N45" s="153"/>
      <c r="O45" s="154"/>
      <c r="P45" s="193"/>
    </row>
    <row r="46" ht="13.5" customHeight="1">
      <c r="A46" s="149" t="s">
        <v>81</v>
      </c>
      <c r="B46" s="150"/>
      <c r="C46" s="150"/>
      <c r="D46" s="150"/>
      <c r="E46" s="150"/>
      <c r="F46" s="100">
        <f>IF(F45=0,0,(F44/F45))</f>
        <v>0.48355555555555552</v>
      </c>
      <c r="G46" s="100">
        <f>IF(G45=0,0,(G44/G45))</f>
        <v>0.88111111111111107</v>
      </c>
      <c r="H46" s="100">
        <f>IF(H45=0,0,(H44/H45))</f>
        <v>0.30133333333333329</v>
      </c>
      <c r="I46" s="100">
        <f>IF(I45=0,0,(I44/I45))</f>
        <v>0.56188118811881183</v>
      </c>
      <c r="J46" s="100">
        <f>IF(J45=0,0,(J44/J45))</f>
        <v>2.383125</v>
      </c>
      <c r="K46" s="100">
        <f>IF(K45=0,0,(K44/K45))</f>
        <v>1.5</v>
      </c>
      <c r="L46" s="100">
        <f>IF(L45=0,0,(L44/L45))</f>
        <v>0</v>
      </c>
      <c r="M46" s="100">
        <f>IF(M45=0,0,(M44/M45))</f>
        <v>0.058666666666666673</v>
      </c>
      <c r="N46" s="155"/>
      <c r="O46" s="156"/>
      <c r="P46" s="194"/>
    </row>
    <row r="47" ht="6.75" customHeight="1" hidden="1">
      <c r="A47" s="195"/>
      <c r="B47" s="195"/>
      <c r="C47" s="195"/>
      <c r="D47" s="195"/>
      <c r="E47" s="195"/>
      <c r="F47" s="196">
        <v>0.1</v>
      </c>
      <c r="G47" s="197">
        <f>IF(F47="",0,F47)</f>
        <v>0.1</v>
      </c>
      <c r="H47" s="198"/>
      <c r="I47" s="198"/>
      <c r="J47" s="198"/>
      <c r="K47" s="198"/>
      <c r="L47" s="198"/>
      <c r="M47" s="198"/>
      <c r="N47" s="199"/>
      <c r="O47" s="199"/>
      <c r="P47" s="200"/>
    </row>
    <row r="48" ht="13.5"/>
    <row r="49">
      <c r="A49" s="78" t="s">
        <v>66</v>
      </c>
      <c r="B49" s="184"/>
      <c r="C49" s="185"/>
      <c r="D49" s="185"/>
      <c r="E49" s="185"/>
      <c r="F49" s="185"/>
      <c r="G49" s="186"/>
      <c r="H49" s="185"/>
      <c r="I49" s="185"/>
      <c r="J49" s="185"/>
      <c r="K49" s="185"/>
      <c r="L49" s="185"/>
      <c r="M49" s="185"/>
      <c r="N49" s="185"/>
      <c r="O49" s="185"/>
      <c r="P49" s="185"/>
    </row>
    <row r="50">
      <c r="A50" s="79"/>
      <c r="B50" s="103" t="s">
        <v>207</v>
      </c>
      <c r="C50" s="107"/>
      <c r="D50" s="107"/>
      <c r="E50" s="107"/>
      <c r="F50" s="107">
        <v>151.92</v>
      </c>
      <c r="G50" s="108">
        <v>7.673</v>
      </c>
      <c r="H50" s="187">
        <v>1.227</v>
      </c>
      <c r="I50" s="187">
        <v>27.274</v>
      </c>
      <c r="J50" s="187">
        <v>18.96</v>
      </c>
      <c r="K50" s="187">
        <v>1.505</v>
      </c>
      <c r="L50" s="187">
        <v>0</v>
      </c>
      <c r="M50" s="187">
        <v>71.76</v>
      </c>
      <c r="N50" s="187"/>
      <c r="O50" s="187"/>
      <c r="P50" s="187"/>
    </row>
    <row r="51">
      <c r="A51" s="79"/>
      <c r="C51" s="102" t="s">
        <v>107</v>
      </c>
      <c r="D51" s="104">
        <v>8</v>
      </c>
      <c r="E51" s="104">
        <v>8</v>
      </c>
      <c r="F51" s="104">
        <v>24.64</v>
      </c>
      <c r="G51" s="105">
        <v>1.912</v>
      </c>
      <c r="H51" s="188">
        <v>0.064</v>
      </c>
      <c r="I51" s="188">
        <v>4.32</v>
      </c>
      <c r="J51" s="188">
        <v>4.8</v>
      </c>
      <c r="K51" s="188">
        <v>0.368</v>
      </c>
      <c r="L51" s="188">
        <v>0</v>
      </c>
      <c r="M51" s="188">
        <v>1.76</v>
      </c>
      <c r="N51" s="188">
        <v>1000</v>
      </c>
      <c r="O51" s="188">
        <v>0</v>
      </c>
      <c r="P51" s="188">
        <v>0</v>
      </c>
    </row>
    <row r="52">
      <c r="A52" s="79"/>
      <c r="C52" s="102" t="s">
        <v>108</v>
      </c>
      <c r="D52" s="104">
        <v>11.76</v>
      </c>
      <c r="E52" s="104">
        <v>10</v>
      </c>
      <c r="F52" s="104">
        <v>3.6</v>
      </c>
      <c r="G52" s="105">
        <v>0.07</v>
      </c>
      <c r="H52" s="188">
        <v>0.01</v>
      </c>
      <c r="I52" s="188">
        <v>0.84</v>
      </c>
      <c r="J52" s="188">
        <v>3.3</v>
      </c>
      <c r="K52" s="188">
        <v>0.06</v>
      </c>
      <c r="L52" s="188">
        <v>0</v>
      </c>
      <c r="M52" s="188">
        <v>70</v>
      </c>
      <c r="N52" s="188">
        <v>1000</v>
      </c>
      <c r="O52" s="188">
        <v>0</v>
      </c>
      <c r="P52" s="188">
        <v>0</v>
      </c>
    </row>
    <row r="53">
      <c r="A53" s="79"/>
      <c r="C53" s="102" t="s">
        <v>113</v>
      </c>
      <c r="D53" s="104">
        <v>15</v>
      </c>
      <c r="E53" s="104">
        <v>15</v>
      </c>
      <c r="F53" s="104">
        <v>22.5</v>
      </c>
      <c r="G53" s="105">
        <v>3.225</v>
      </c>
      <c r="H53" s="188">
        <v>0.975</v>
      </c>
      <c r="I53" s="188">
        <v>0</v>
      </c>
      <c r="J53" s="188">
        <v>0.9</v>
      </c>
      <c r="K53" s="188">
        <v>0.405</v>
      </c>
      <c r="L53" s="188">
        <v>0</v>
      </c>
      <c r="M53" s="188">
        <v>0</v>
      </c>
      <c r="N53" s="188">
        <v>1000</v>
      </c>
      <c r="O53" s="188">
        <v>0</v>
      </c>
      <c r="P53" s="188">
        <v>0</v>
      </c>
    </row>
    <row r="54">
      <c r="A54" s="79"/>
      <c r="C54" s="102" t="s">
        <v>121</v>
      </c>
      <c r="D54" s="104">
        <v>37.5</v>
      </c>
      <c r="E54" s="104">
        <v>30</v>
      </c>
      <c r="F54" s="104">
        <v>27.3</v>
      </c>
      <c r="G54" s="105">
        <v>0.57</v>
      </c>
      <c r="H54" s="188">
        <v>0.03</v>
      </c>
      <c r="I54" s="188">
        <v>6.33</v>
      </c>
      <c r="J54" s="188">
        <v>0.6</v>
      </c>
      <c r="K54" s="188">
        <v>0.3</v>
      </c>
      <c r="L54" s="188">
        <v>0</v>
      </c>
      <c r="M54" s="188">
        <v>0</v>
      </c>
      <c r="N54" s="188">
        <v>1000</v>
      </c>
      <c r="O54" s="188">
        <v>0</v>
      </c>
      <c r="P54" s="188">
        <v>0</v>
      </c>
    </row>
    <row r="55">
      <c r="A55" s="79"/>
      <c r="C55" s="102" t="s">
        <v>109</v>
      </c>
      <c r="D55" s="104">
        <v>20</v>
      </c>
      <c r="E55" s="104">
        <v>8</v>
      </c>
      <c r="F55" s="104">
        <v>2.08</v>
      </c>
      <c r="G55" s="105">
        <v>0.096</v>
      </c>
      <c r="H55" s="188">
        <v>0.008</v>
      </c>
      <c r="I55" s="188">
        <v>0.424</v>
      </c>
      <c r="J55" s="188">
        <v>2.16</v>
      </c>
      <c r="K55" s="188">
        <v>0.032</v>
      </c>
      <c r="L55" s="188">
        <v>0</v>
      </c>
      <c r="M55" s="188">
        <v>0</v>
      </c>
      <c r="N55" s="188">
        <v>1000</v>
      </c>
      <c r="O55" s="188">
        <v>0</v>
      </c>
      <c r="P55" s="188">
        <v>0</v>
      </c>
    </row>
    <row r="56">
      <c r="A56" s="79"/>
      <c r="C56" s="102" t="s">
        <v>208</v>
      </c>
      <c r="D56" s="104">
        <v>20</v>
      </c>
      <c r="E56" s="104">
        <v>20</v>
      </c>
      <c r="F56" s="104">
        <v>71.8</v>
      </c>
      <c r="G56" s="105">
        <v>1.8</v>
      </c>
      <c r="H56" s="188">
        <v>0.14</v>
      </c>
      <c r="I56" s="188">
        <v>15.36</v>
      </c>
      <c r="J56" s="188">
        <v>7.2</v>
      </c>
      <c r="K56" s="188">
        <v>0.34</v>
      </c>
      <c r="L56" s="188">
        <v>0</v>
      </c>
      <c r="M56" s="188">
        <v>0</v>
      </c>
      <c r="N56" s="188">
        <v>1000</v>
      </c>
      <c r="O56" s="188">
        <v>0</v>
      </c>
      <c r="P56" s="188">
        <v>0</v>
      </c>
    </row>
    <row r="57">
      <c r="A57" s="79"/>
      <c r="C57" s="102" t="s">
        <v>209</v>
      </c>
      <c r="D57" s="104">
        <v>0</v>
      </c>
      <c r="E57" s="104">
        <v>0</v>
      </c>
      <c r="F57" s="104">
        <v>0</v>
      </c>
      <c r="G57" s="105">
        <v>0</v>
      </c>
      <c r="H57" s="188">
        <v>0</v>
      </c>
      <c r="I57" s="188">
        <v>0</v>
      </c>
      <c r="J57" s="188">
        <v>0</v>
      </c>
      <c r="K57" s="188">
        <v>0</v>
      </c>
      <c r="L57" s="188">
        <v>0</v>
      </c>
      <c r="M57" s="188">
        <v>0</v>
      </c>
      <c r="N57" s="188">
        <v>0</v>
      </c>
      <c r="O57" s="188">
        <v>0</v>
      </c>
      <c r="P57" s="188">
        <v>0</v>
      </c>
    </row>
    <row r="58" ht="13.5">
      <c r="A58" s="79"/>
      <c r="B58" s="189"/>
      <c r="C58" s="190"/>
      <c r="D58" s="189"/>
      <c r="E58" s="189"/>
      <c r="F58" s="189"/>
      <c r="G58" s="191"/>
      <c r="H58" s="190"/>
      <c r="I58" s="190"/>
      <c r="J58" s="190"/>
      <c r="K58" s="190"/>
      <c r="L58" s="190"/>
      <c r="M58" s="190"/>
      <c r="N58" s="190"/>
      <c r="O58" s="190"/>
      <c r="P58" s="190"/>
    </row>
    <row r="59">
      <c r="A59" s="79"/>
      <c r="B59" s="103" t="s">
        <v>210</v>
      </c>
      <c r="C59" s="107"/>
      <c r="D59" s="107"/>
      <c r="E59" s="107"/>
      <c r="F59" s="107">
        <v>178.4</v>
      </c>
      <c r="G59" s="108">
        <v>18.45</v>
      </c>
      <c r="H59" s="187">
        <v>11.26</v>
      </c>
      <c r="I59" s="187">
        <v>0</v>
      </c>
      <c r="J59" s="187">
        <v>19.8</v>
      </c>
      <c r="K59" s="187">
        <v>0.45</v>
      </c>
      <c r="L59" s="187">
        <v>0</v>
      </c>
      <c r="M59" s="187">
        <v>0</v>
      </c>
      <c r="N59" s="187"/>
      <c r="O59" s="187"/>
      <c r="P59" s="187"/>
    </row>
    <row r="60">
      <c r="A60" s="79"/>
      <c r="C60" s="102" t="s">
        <v>211</v>
      </c>
      <c r="D60" s="104">
        <v>180</v>
      </c>
      <c r="E60" s="104">
        <v>90</v>
      </c>
      <c r="F60" s="104">
        <v>90</v>
      </c>
      <c r="G60" s="105">
        <v>18.45</v>
      </c>
      <c r="H60" s="188">
        <v>1.26</v>
      </c>
      <c r="I60" s="188">
        <v>0</v>
      </c>
      <c r="J60" s="188">
        <v>19.8</v>
      </c>
      <c r="K60" s="188">
        <v>0.45</v>
      </c>
      <c r="L60" s="188">
        <v>0</v>
      </c>
      <c r="M60" s="188">
        <v>0</v>
      </c>
      <c r="N60" s="188">
        <v>1000</v>
      </c>
      <c r="O60" s="188">
        <v>0</v>
      </c>
      <c r="P60" s="188">
        <v>0</v>
      </c>
    </row>
    <row r="61">
      <c r="A61" s="79"/>
      <c r="C61" s="102" t="s">
        <v>89</v>
      </c>
      <c r="D61" s="104">
        <v>10</v>
      </c>
      <c r="E61" s="104">
        <v>10</v>
      </c>
      <c r="F61" s="104">
        <v>88.4</v>
      </c>
      <c r="G61" s="105">
        <v>0</v>
      </c>
      <c r="H61" s="188">
        <v>10</v>
      </c>
      <c r="I61" s="188">
        <v>0</v>
      </c>
      <c r="J61" s="188">
        <v>0</v>
      </c>
      <c r="K61" s="188">
        <v>0</v>
      </c>
      <c r="L61" s="188">
        <v>0</v>
      </c>
      <c r="M61" s="188">
        <v>0</v>
      </c>
      <c r="N61" s="188">
        <v>1000</v>
      </c>
      <c r="O61" s="188">
        <v>0</v>
      </c>
      <c r="P61" s="188">
        <v>0</v>
      </c>
    </row>
    <row r="62">
      <c r="A62" s="79"/>
      <c r="C62" s="102" t="s">
        <v>212</v>
      </c>
      <c r="D62" s="104">
        <v>0</v>
      </c>
      <c r="E62" s="104">
        <v>0</v>
      </c>
      <c r="F62" s="104">
        <v>0</v>
      </c>
      <c r="G62" s="105">
        <v>0</v>
      </c>
      <c r="H62" s="188">
        <v>0</v>
      </c>
      <c r="I62" s="188">
        <v>0</v>
      </c>
      <c r="J62" s="188">
        <v>0</v>
      </c>
      <c r="K62" s="188">
        <v>0</v>
      </c>
      <c r="L62" s="188">
        <v>0</v>
      </c>
      <c r="M62" s="188">
        <v>0</v>
      </c>
      <c r="N62" s="188">
        <v>0</v>
      </c>
      <c r="O62" s="188">
        <v>0</v>
      </c>
      <c r="P62" s="188">
        <v>0</v>
      </c>
    </row>
    <row r="63" ht="13.5">
      <c r="A63" s="79"/>
      <c r="B63" s="189"/>
      <c r="C63" s="190"/>
      <c r="D63" s="189"/>
      <c r="E63" s="189"/>
      <c r="F63" s="189"/>
      <c r="G63" s="191"/>
      <c r="H63" s="190"/>
      <c r="I63" s="190"/>
      <c r="J63" s="190"/>
      <c r="K63" s="190"/>
      <c r="L63" s="190"/>
      <c r="M63" s="190"/>
      <c r="N63" s="190"/>
      <c r="O63" s="190"/>
      <c r="P63" s="190"/>
    </row>
    <row r="64">
      <c r="A64" s="79"/>
      <c r="B64" s="103" t="s">
        <v>213</v>
      </c>
      <c r="C64" s="107"/>
      <c r="D64" s="107"/>
      <c r="E64" s="107"/>
      <c r="F64" s="107">
        <v>15.2</v>
      </c>
      <c r="G64" s="108">
        <v>1.185</v>
      </c>
      <c r="H64" s="187">
        <v>0.11</v>
      </c>
      <c r="I64" s="187">
        <v>2.625</v>
      </c>
      <c r="J64" s="187">
        <v>33.65</v>
      </c>
      <c r="K64" s="187">
        <v>1.165</v>
      </c>
      <c r="L64" s="187">
        <v>0</v>
      </c>
      <c r="M64" s="187">
        <v>81.85</v>
      </c>
      <c r="N64" s="187"/>
      <c r="O64" s="187"/>
      <c r="P64" s="187"/>
    </row>
    <row r="65">
      <c r="A65" s="79"/>
      <c r="C65" s="102" t="s">
        <v>155</v>
      </c>
      <c r="D65" s="104">
        <v>33.33</v>
      </c>
      <c r="E65" s="104">
        <v>20</v>
      </c>
      <c r="F65" s="104">
        <v>5.4</v>
      </c>
      <c r="G65" s="105">
        <v>0.7</v>
      </c>
      <c r="H65" s="188">
        <v>0.06</v>
      </c>
      <c r="I65" s="188">
        <v>0.66</v>
      </c>
      <c r="J65" s="188">
        <v>23.6</v>
      </c>
      <c r="K65" s="188">
        <v>0.82</v>
      </c>
      <c r="L65" s="188">
        <v>0</v>
      </c>
      <c r="M65" s="188">
        <v>50</v>
      </c>
      <c r="N65" s="188">
        <v>1000</v>
      </c>
      <c r="O65" s="188">
        <v>0</v>
      </c>
      <c r="P65" s="188">
        <v>0</v>
      </c>
    </row>
    <row r="66">
      <c r="A66" s="79"/>
      <c r="C66" s="102" t="s">
        <v>40</v>
      </c>
      <c r="D66" s="104">
        <v>31.25</v>
      </c>
      <c r="E66" s="104">
        <v>25</v>
      </c>
      <c r="F66" s="104">
        <v>4.25</v>
      </c>
      <c r="G66" s="105">
        <v>0.225</v>
      </c>
      <c r="H66" s="188">
        <v>0.025</v>
      </c>
      <c r="I66" s="188">
        <v>0.825</v>
      </c>
      <c r="J66" s="188">
        <v>1.75</v>
      </c>
      <c r="K66" s="188">
        <v>0.175</v>
      </c>
      <c r="L66" s="188">
        <v>0</v>
      </c>
      <c r="M66" s="188">
        <v>27.5</v>
      </c>
      <c r="N66" s="188">
        <v>1000</v>
      </c>
      <c r="O66" s="188">
        <v>0</v>
      </c>
      <c r="P66" s="188">
        <v>0</v>
      </c>
    </row>
    <row r="67">
      <c r="A67" s="79"/>
      <c r="C67" s="102" t="s">
        <v>116</v>
      </c>
      <c r="D67" s="104">
        <v>10.52</v>
      </c>
      <c r="E67" s="104">
        <v>10</v>
      </c>
      <c r="F67" s="104">
        <v>3.3</v>
      </c>
      <c r="G67" s="105">
        <v>0.14</v>
      </c>
      <c r="H67" s="188">
        <v>0.01</v>
      </c>
      <c r="I67" s="188">
        <v>0.69</v>
      </c>
      <c r="J67" s="188">
        <v>3.5</v>
      </c>
      <c r="K67" s="188">
        <v>0.05</v>
      </c>
      <c r="L67" s="188">
        <v>0</v>
      </c>
      <c r="M67" s="188">
        <v>0</v>
      </c>
      <c r="N67" s="188">
        <v>1000</v>
      </c>
      <c r="O67" s="188">
        <v>0</v>
      </c>
      <c r="P67" s="188">
        <v>0</v>
      </c>
    </row>
    <row r="68">
      <c r="A68" s="79"/>
      <c r="C68" s="102" t="s">
        <v>193</v>
      </c>
      <c r="D68" s="104">
        <v>16.66</v>
      </c>
      <c r="E68" s="104">
        <v>15</v>
      </c>
      <c r="F68" s="104">
        <v>2.25</v>
      </c>
      <c r="G68" s="105">
        <v>0.12</v>
      </c>
      <c r="H68" s="188">
        <v>0.015</v>
      </c>
      <c r="I68" s="188">
        <v>0.45</v>
      </c>
      <c r="J68" s="188">
        <v>4.8</v>
      </c>
      <c r="K68" s="188">
        <v>0.12</v>
      </c>
      <c r="L68" s="188">
        <v>0</v>
      </c>
      <c r="M68" s="188">
        <v>4.35</v>
      </c>
      <c r="N68" s="188">
        <v>1000</v>
      </c>
      <c r="O68" s="188">
        <v>0</v>
      </c>
      <c r="P68" s="188">
        <v>0</v>
      </c>
    </row>
    <row r="69">
      <c r="A69" s="79"/>
      <c r="C69" s="102" t="s">
        <v>214</v>
      </c>
      <c r="D69" s="104">
        <v>0</v>
      </c>
      <c r="E69" s="104">
        <v>0</v>
      </c>
      <c r="F69" s="104">
        <v>0</v>
      </c>
      <c r="G69" s="105">
        <v>0</v>
      </c>
      <c r="H69" s="188">
        <v>0</v>
      </c>
      <c r="I69" s="188">
        <v>0</v>
      </c>
      <c r="J69" s="188">
        <v>0</v>
      </c>
      <c r="K69" s="188">
        <v>0</v>
      </c>
      <c r="L69" s="188">
        <v>0</v>
      </c>
      <c r="M69" s="188">
        <v>0</v>
      </c>
      <c r="N69" s="188">
        <v>0</v>
      </c>
      <c r="O69" s="188">
        <v>0</v>
      </c>
      <c r="P69" s="188">
        <v>0</v>
      </c>
    </row>
    <row r="70" ht="13.5">
      <c r="A70" s="79"/>
      <c r="B70" s="189"/>
      <c r="C70" s="190"/>
      <c r="D70" s="189"/>
      <c r="E70" s="189"/>
      <c r="F70" s="189"/>
      <c r="G70" s="191"/>
      <c r="H70" s="190"/>
      <c r="I70" s="190"/>
      <c r="J70" s="190"/>
      <c r="K70" s="190"/>
      <c r="L70" s="190"/>
      <c r="M70" s="190"/>
      <c r="N70" s="190"/>
      <c r="O70" s="190"/>
      <c r="P70" s="190"/>
    </row>
    <row r="71">
      <c r="A71" s="79"/>
      <c r="B71" s="103" t="s">
        <v>158</v>
      </c>
      <c r="C71" s="107"/>
      <c r="D71" s="107"/>
      <c r="E71" s="107"/>
      <c r="F71" s="107">
        <v>216.12</v>
      </c>
      <c r="G71" s="108">
        <v>3.155</v>
      </c>
      <c r="H71" s="187">
        <v>8.165</v>
      </c>
      <c r="I71" s="187">
        <v>31.94</v>
      </c>
      <c r="J71" s="187">
        <v>5.25</v>
      </c>
      <c r="K71" s="187">
        <v>0.35</v>
      </c>
      <c r="L71" s="187">
        <v>0</v>
      </c>
      <c r="M71" s="187">
        <v>35</v>
      </c>
      <c r="N71" s="187"/>
      <c r="O71" s="187"/>
      <c r="P71" s="187"/>
    </row>
    <row r="72">
      <c r="A72" s="79"/>
      <c r="C72" s="102" t="s">
        <v>119</v>
      </c>
      <c r="D72" s="104">
        <v>40</v>
      </c>
      <c r="E72" s="104">
        <v>40</v>
      </c>
      <c r="F72" s="104">
        <v>143.6</v>
      </c>
      <c r="G72" s="105">
        <v>3.12</v>
      </c>
      <c r="H72" s="188">
        <v>0.16</v>
      </c>
      <c r="I72" s="188">
        <v>31.52</v>
      </c>
      <c r="J72" s="188">
        <v>3.6</v>
      </c>
      <c r="K72" s="188">
        <v>0.32</v>
      </c>
      <c r="L72" s="188">
        <v>0</v>
      </c>
      <c r="M72" s="188">
        <v>0</v>
      </c>
      <c r="N72" s="188">
        <v>1000</v>
      </c>
      <c r="O72" s="188">
        <v>0</v>
      </c>
      <c r="P72" s="188">
        <v>0</v>
      </c>
    </row>
    <row r="73">
      <c r="A73" s="79"/>
      <c r="C73" s="102" t="s">
        <v>108</v>
      </c>
      <c r="D73" s="104">
        <v>5.88</v>
      </c>
      <c r="E73" s="104">
        <v>5</v>
      </c>
      <c r="F73" s="104">
        <v>1.8</v>
      </c>
      <c r="G73" s="105">
        <v>0.035</v>
      </c>
      <c r="H73" s="188">
        <v>0.005</v>
      </c>
      <c r="I73" s="188">
        <v>0.42</v>
      </c>
      <c r="J73" s="188">
        <v>1.65</v>
      </c>
      <c r="K73" s="188">
        <v>0.03</v>
      </c>
      <c r="L73" s="188">
        <v>0</v>
      </c>
      <c r="M73" s="188">
        <v>35</v>
      </c>
      <c r="N73" s="188">
        <v>1000</v>
      </c>
      <c r="O73" s="188">
        <v>0</v>
      </c>
      <c r="P73" s="188">
        <v>0</v>
      </c>
    </row>
    <row r="74">
      <c r="A74" s="79"/>
      <c r="C74" s="102" t="s">
        <v>89</v>
      </c>
      <c r="D74" s="104">
        <v>8</v>
      </c>
      <c r="E74" s="104">
        <v>8</v>
      </c>
      <c r="F74" s="104">
        <v>70.72</v>
      </c>
      <c r="G74" s="105">
        <v>0</v>
      </c>
      <c r="H74" s="188">
        <v>8</v>
      </c>
      <c r="I74" s="188">
        <v>0</v>
      </c>
      <c r="J74" s="188">
        <v>0</v>
      </c>
      <c r="K74" s="188">
        <v>0</v>
      </c>
      <c r="L74" s="188">
        <v>0</v>
      </c>
      <c r="M74" s="188">
        <v>0</v>
      </c>
      <c r="N74" s="188">
        <v>1000</v>
      </c>
      <c r="O74" s="188">
        <v>0</v>
      </c>
      <c r="P74" s="188">
        <v>0</v>
      </c>
    </row>
    <row r="75" ht="13.5">
      <c r="A75" s="79"/>
      <c r="B75" s="189"/>
      <c r="C75" s="190"/>
      <c r="D75" s="189"/>
      <c r="E75" s="189"/>
      <c r="F75" s="189"/>
      <c r="G75" s="191"/>
      <c r="H75" s="190"/>
      <c r="I75" s="190"/>
      <c r="J75" s="190"/>
      <c r="K75" s="190"/>
      <c r="L75" s="190"/>
      <c r="M75" s="190"/>
      <c r="N75" s="190"/>
      <c r="O75" s="190"/>
      <c r="P75" s="190"/>
    </row>
    <row r="76">
      <c r="A76" s="79"/>
      <c r="B76" s="103" t="s">
        <v>215</v>
      </c>
      <c r="C76" s="107"/>
      <c r="D76" s="107"/>
      <c r="E76" s="107"/>
      <c r="F76" s="107">
        <v>163.1</v>
      </c>
      <c r="G76" s="108">
        <v>2.25</v>
      </c>
      <c r="H76" s="187">
        <v>10.09</v>
      </c>
      <c r="I76" s="187">
        <v>16.83</v>
      </c>
      <c r="J76" s="187">
        <v>6.3</v>
      </c>
      <c r="K76" s="187">
        <v>0.54</v>
      </c>
      <c r="L76" s="187">
        <v>0</v>
      </c>
      <c r="M76" s="187">
        <v>1.8</v>
      </c>
      <c r="N76" s="187"/>
      <c r="O76" s="187"/>
      <c r="P76" s="187"/>
    </row>
    <row r="77">
      <c r="A77" s="79"/>
      <c r="C77" s="102" t="s">
        <v>216</v>
      </c>
      <c r="D77" s="104">
        <v>90</v>
      </c>
      <c r="E77" s="104">
        <v>90</v>
      </c>
      <c r="F77" s="104">
        <v>74.7</v>
      </c>
      <c r="G77" s="105">
        <v>2.25</v>
      </c>
      <c r="H77" s="188">
        <v>0.09</v>
      </c>
      <c r="I77" s="188">
        <v>16.83</v>
      </c>
      <c r="J77" s="188">
        <v>6.3</v>
      </c>
      <c r="K77" s="188">
        <v>0.54</v>
      </c>
      <c r="L77" s="188">
        <v>0</v>
      </c>
      <c r="M77" s="188">
        <v>1.8</v>
      </c>
      <c r="N77" s="188">
        <v>1000</v>
      </c>
      <c r="O77" s="188">
        <v>0</v>
      </c>
      <c r="P77" s="188">
        <v>0</v>
      </c>
    </row>
    <row r="78">
      <c r="A78" s="79"/>
      <c r="C78" s="102" t="s">
        <v>89</v>
      </c>
      <c r="D78" s="104">
        <v>10</v>
      </c>
      <c r="E78" s="104">
        <v>10</v>
      </c>
      <c r="F78" s="104">
        <v>88.4</v>
      </c>
      <c r="G78" s="105">
        <v>0</v>
      </c>
      <c r="H78" s="188">
        <v>10</v>
      </c>
      <c r="I78" s="188">
        <v>0</v>
      </c>
      <c r="J78" s="188">
        <v>0</v>
      </c>
      <c r="K78" s="188">
        <v>0</v>
      </c>
      <c r="L78" s="188">
        <v>0</v>
      </c>
      <c r="M78" s="188">
        <v>0</v>
      </c>
      <c r="N78" s="188">
        <v>1000</v>
      </c>
      <c r="O78" s="188">
        <v>0</v>
      </c>
      <c r="P78" s="188">
        <v>0</v>
      </c>
    </row>
    <row r="79" ht="13.5">
      <c r="A79" s="79"/>
      <c r="B79" s="189"/>
      <c r="C79" s="190"/>
      <c r="D79" s="189"/>
      <c r="E79" s="189"/>
      <c r="F79" s="189"/>
      <c r="G79" s="191"/>
      <c r="H79" s="190"/>
      <c r="I79" s="190"/>
      <c r="J79" s="190"/>
      <c r="K79" s="190"/>
      <c r="L79" s="190"/>
      <c r="M79" s="190"/>
      <c r="N79" s="190"/>
      <c r="O79" s="190"/>
      <c r="P79" s="190"/>
    </row>
    <row r="80">
      <c r="A80" s="79"/>
      <c r="B80" s="103" t="s">
        <v>161</v>
      </c>
      <c r="C80" s="107"/>
      <c r="D80" s="107"/>
      <c r="E80" s="107"/>
      <c r="F80" s="107">
        <v>11.9</v>
      </c>
      <c r="G80" s="108">
        <v>0.63</v>
      </c>
      <c r="H80" s="187">
        <v>0.07</v>
      </c>
      <c r="I80" s="187">
        <v>2.31</v>
      </c>
      <c r="J80" s="187">
        <v>4.9</v>
      </c>
      <c r="K80" s="187">
        <v>0.49</v>
      </c>
      <c r="L80" s="187">
        <v>0</v>
      </c>
      <c r="M80" s="187">
        <v>77</v>
      </c>
      <c r="N80" s="187"/>
      <c r="O80" s="187"/>
      <c r="P80" s="187"/>
    </row>
    <row r="81">
      <c r="A81" s="79"/>
      <c r="C81" s="102" t="s">
        <v>40</v>
      </c>
      <c r="D81" s="104">
        <v>87.5</v>
      </c>
      <c r="E81" s="104">
        <v>70</v>
      </c>
      <c r="F81" s="104">
        <v>11.9</v>
      </c>
      <c r="G81" s="105">
        <v>0.63</v>
      </c>
      <c r="H81" s="188">
        <v>0.07</v>
      </c>
      <c r="I81" s="188">
        <v>2.31</v>
      </c>
      <c r="J81" s="188">
        <v>4.9</v>
      </c>
      <c r="K81" s="188">
        <v>0.49</v>
      </c>
      <c r="L81" s="188">
        <v>0</v>
      </c>
      <c r="M81" s="188">
        <v>77</v>
      </c>
      <c r="N81" s="188">
        <v>1000</v>
      </c>
      <c r="O81" s="188">
        <v>0</v>
      </c>
      <c r="P81" s="188">
        <v>0</v>
      </c>
    </row>
    <row r="82" ht="13.5">
      <c r="A82" s="79"/>
      <c r="B82" s="189"/>
      <c r="C82" s="190"/>
      <c r="D82" s="189"/>
      <c r="E82" s="189"/>
      <c r="F82" s="189"/>
      <c r="G82" s="191"/>
      <c r="H82" s="190"/>
      <c r="I82" s="190"/>
      <c r="J82" s="190"/>
      <c r="K82" s="190"/>
      <c r="L82" s="190"/>
      <c r="M82" s="190"/>
      <c r="N82" s="190"/>
      <c r="O82" s="190"/>
      <c r="P82" s="190"/>
    </row>
    <row r="83" ht="15.75" customHeight="1">
      <c r="A83" s="129" t="s">
        <v>104</v>
      </c>
      <c r="B83" s="130"/>
      <c r="C83" s="130"/>
      <c r="D83" s="130"/>
      <c r="E83" s="130"/>
      <c r="F83" s="92">
        <v>736.64</v>
      </c>
      <c r="G83" s="93">
        <v>33.343</v>
      </c>
      <c r="H83" s="93">
        <v>30.922</v>
      </c>
      <c r="I83" s="93">
        <v>80.979</v>
      </c>
      <c r="J83" s="93">
        <v>88.86</v>
      </c>
      <c r="K83" s="93">
        <v>4.5</v>
      </c>
      <c r="L83" s="93">
        <v>0</v>
      </c>
      <c r="M83" s="93">
        <v>267.41</v>
      </c>
      <c r="N83" s="151" t="s">
        <v>83</v>
      </c>
      <c r="O83" s="152"/>
      <c r="P83" s="192">
        <f ca="1">SUM(P50:INDIRECT("P"&amp;ROW()-1))</f>
        <v>0</v>
      </c>
    </row>
    <row r="84" ht="15.75" customHeight="1">
      <c r="A84" s="147" t="s">
        <v>28</v>
      </c>
      <c r="B84" s="148"/>
      <c r="C84" s="148"/>
      <c r="D84" s="148"/>
      <c r="E84" s="148"/>
      <c r="F84" s="99">
        <f>F$151*$G86</f>
        <v>562.5</v>
      </c>
      <c r="G84" s="99">
        <f>G$151*$G86</f>
        <v>22.5</v>
      </c>
      <c r="H84" s="99">
        <f>H$151*$G86</f>
        <v>18.75</v>
      </c>
      <c r="I84" s="99">
        <f>I$151*$G86</f>
        <v>75.75</v>
      </c>
      <c r="J84" s="99">
        <f>J$151*$G86</f>
        <v>200</v>
      </c>
      <c r="K84" s="99">
        <f>K$151*$G86</f>
        <v>3.5</v>
      </c>
      <c r="L84" s="99">
        <f>L$151*$G86</f>
        <v>1.75</v>
      </c>
      <c r="M84" s="99">
        <f>M$151*$G86</f>
        <v>187.5</v>
      </c>
      <c r="N84" s="153"/>
      <c r="O84" s="154"/>
      <c r="P84" s="193"/>
    </row>
    <row r="85" ht="13.5" customHeight="1">
      <c r="A85" s="149" t="s">
        <v>81</v>
      </c>
      <c r="B85" s="150"/>
      <c r="C85" s="150"/>
      <c r="D85" s="150"/>
      <c r="E85" s="150"/>
      <c r="F85" s="100">
        <f>IF(F84=0,0,(F83/F84))</f>
        <v>1.3095822222222222</v>
      </c>
      <c r="G85" s="100">
        <f>IF(G84=0,0,(G83/G84))</f>
        <v>1.4819111111111112</v>
      </c>
      <c r="H85" s="100">
        <f>IF(H84=0,0,(H83/H84))</f>
        <v>1.6491733333333334</v>
      </c>
      <c r="I85" s="100">
        <f>IF(I84=0,0,(I83/I84))</f>
        <v>1.0690297029702971</v>
      </c>
      <c r="J85" s="100">
        <f>IF(J84=0,0,(J83/J84))</f>
        <v>0.4443</v>
      </c>
      <c r="K85" s="100">
        <f>IF(K84=0,0,(K83/K84))</f>
        <v>1.2857142857142858</v>
      </c>
      <c r="L85" s="100">
        <f>IF(L84=0,0,(L83/L84))</f>
        <v>0</v>
      </c>
      <c r="M85" s="100">
        <f>IF(M84=0,0,(M83/M84))</f>
        <v>1.4261866666666667</v>
      </c>
      <c r="N85" s="155"/>
      <c r="O85" s="156"/>
      <c r="P85" s="194"/>
    </row>
    <row r="86" ht="6.75" customHeight="1" hidden="1">
      <c r="A86" s="195"/>
      <c r="B86" s="195"/>
      <c r="C86" s="195"/>
      <c r="D86" s="195"/>
      <c r="E86" s="195"/>
      <c r="F86" s="196">
        <v>0.25</v>
      </c>
      <c r="G86" s="197">
        <f>IF(F86="",0,F86)</f>
        <v>0.25</v>
      </c>
      <c r="H86" s="198"/>
      <c r="I86" s="198"/>
      <c r="J86" s="198"/>
      <c r="K86" s="198"/>
      <c r="L86" s="198"/>
      <c r="M86" s="198"/>
      <c r="N86" s="199"/>
      <c r="O86" s="199"/>
      <c r="P86" s="200"/>
    </row>
    <row r="87" ht="13.5"/>
    <row r="88">
      <c r="A88" s="78" t="s">
        <v>128</v>
      </c>
      <c r="B88" s="184"/>
      <c r="C88" s="185"/>
      <c r="D88" s="185"/>
      <c r="E88" s="185"/>
      <c r="F88" s="185"/>
      <c r="G88" s="186"/>
      <c r="H88" s="185"/>
      <c r="I88" s="185"/>
      <c r="J88" s="185"/>
      <c r="K88" s="185"/>
      <c r="L88" s="185"/>
      <c r="M88" s="185"/>
      <c r="N88" s="185"/>
      <c r="O88" s="185"/>
      <c r="P88" s="185"/>
    </row>
    <row r="89">
      <c r="A89" s="79"/>
      <c r="B89" s="103" t="s">
        <v>217</v>
      </c>
      <c r="C89" s="107"/>
      <c r="D89" s="107"/>
      <c r="E89" s="107"/>
      <c r="F89" s="107">
        <v>75.95</v>
      </c>
      <c r="G89" s="108">
        <v>5.55</v>
      </c>
      <c r="H89" s="187">
        <v>2.345</v>
      </c>
      <c r="I89" s="187">
        <v>8.355</v>
      </c>
      <c r="J89" s="187">
        <v>123</v>
      </c>
      <c r="K89" s="187">
        <v>0.69</v>
      </c>
      <c r="L89" s="187">
        <v>0.43</v>
      </c>
      <c r="M89" s="187">
        <v>55.45</v>
      </c>
      <c r="N89" s="187"/>
      <c r="O89" s="187"/>
      <c r="P89" s="187"/>
    </row>
    <row r="90">
      <c r="A90" s="79"/>
      <c r="C90" s="102" t="s">
        <v>198</v>
      </c>
      <c r="D90" s="104">
        <v>100</v>
      </c>
      <c r="E90" s="104">
        <v>100</v>
      </c>
      <c r="F90" s="104">
        <v>50</v>
      </c>
      <c r="G90" s="105">
        <v>3.3</v>
      </c>
      <c r="H90" s="188">
        <v>1.97</v>
      </c>
      <c r="I90" s="188">
        <v>4.68</v>
      </c>
      <c r="J90" s="188">
        <v>117</v>
      </c>
      <c r="K90" s="188">
        <v>0.03</v>
      </c>
      <c r="L90" s="188">
        <v>0.43</v>
      </c>
      <c r="M90" s="188">
        <v>55</v>
      </c>
      <c r="N90" s="188">
        <v>1000</v>
      </c>
      <c r="O90" s="188">
        <v>0</v>
      </c>
      <c r="P90" s="188">
        <v>0</v>
      </c>
    </row>
    <row r="91">
      <c r="A91" s="79"/>
      <c r="C91" s="102" t="s">
        <v>190</v>
      </c>
      <c r="D91" s="104">
        <v>15</v>
      </c>
      <c r="E91" s="104">
        <v>15</v>
      </c>
      <c r="F91" s="104">
        <v>25.95</v>
      </c>
      <c r="G91" s="105">
        <v>2.25</v>
      </c>
      <c r="H91" s="188">
        <v>0.375</v>
      </c>
      <c r="I91" s="188">
        <v>3.675</v>
      </c>
      <c r="J91" s="188">
        <v>6</v>
      </c>
      <c r="K91" s="188">
        <v>0.66</v>
      </c>
      <c r="L91" s="188">
        <v>0</v>
      </c>
      <c r="M91" s="188">
        <v>0.45</v>
      </c>
      <c r="N91" s="188">
        <v>1000</v>
      </c>
      <c r="O91" s="188">
        <v>0</v>
      </c>
      <c r="P91" s="188">
        <v>0</v>
      </c>
    </row>
    <row r="92">
      <c r="A92" s="79"/>
      <c r="C92" s="102" t="s">
        <v>218</v>
      </c>
      <c r="D92" s="104">
        <v>0</v>
      </c>
      <c r="E92" s="104">
        <v>0</v>
      </c>
      <c r="F92" s="104">
        <v>0</v>
      </c>
      <c r="G92" s="105">
        <v>0</v>
      </c>
      <c r="H92" s="188">
        <v>0</v>
      </c>
      <c r="I92" s="188">
        <v>0</v>
      </c>
      <c r="J92" s="188">
        <v>0</v>
      </c>
      <c r="K92" s="188">
        <v>0</v>
      </c>
      <c r="L92" s="188">
        <v>0</v>
      </c>
      <c r="M92" s="188">
        <v>0</v>
      </c>
      <c r="N92" s="188">
        <v>0</v>
      </c>
      <c r="O92" s="188">
        <v>0</v>
      </c>
      <c r="P92" s="188">
        <v>0</v>
      </c>
    </row>
    <row r="93" ht="13.5">
      <c r="A93" s="79"/>
      <c r="B93" s="189"/>
      <c r="C93" s="190"/>
      <c r="D93" s="189"/>
      <c r="E93" s="189"/>
      <c r="F93" s="189"/>
      <c r="G93" s="191"/>
      <c r="H93" s="190"/>
      <c r="I93" s="190"/>
      <c r="J93" s="190"/>
      <c r="K93" s="190"/>
      <c r="L93" s="190"/>
      <c r="M93" s="190"/>
      <c r="N93" s="190"/>
      <c r="O93" s="190"/>
      <c r="P93" s="190"/>
    </row>
    <row r="94">
      <c r="A94" s="79"/>
      <c r="B94" s="103" t="s">
        <v>202</v>
      </c>
      <c r="C94" s="107"/>
      <c r="D94" s="107"/>
      <c r="E94" s="107"/>
      <c r="F94" s="107">
        <v>124.5</v>
      </c>
      <c r="G94" s="108">
        <v>4.05</v>
      </c>
      <c r="H94" s="187">
        <v>1</v>
      </c>
      <c r="I94" s="187">
        <v>25.5</v>
      </c>
      <c r="J94" s="187">
        <v>25</v>
      </c>
      <c r="K94" s="187">
        <v>2.25</v>
      </c>
      <c r="L94" s="187">
        <v>0</v>
      </c>
      <c r="M94" s="187">
        <v>0</v>
      </c>
      <c r="N94" s="187"/>
      <c r="O94" s="187"/>
      <c r="P94" s="187"/>
    </row>
    <row r="95">
      <c r="A95" s="79"/>
      <c r="C95" s="102" t="s">
        <v>203</v>
      </c>
      <c r="D95" s="104">
        <v>50</v>
      </c>
      <c r="E95" s="104">
        <v>50</v>
      </c>
      <c r="F95" s="104">
        <v>124.5</v>
      </c>
      <c r="G95" s="105">
        <v>4.05</v>
      </c>
      <c r="H95" s="188">
        <v>1</v>
      </c>
      <c r="I95" s="188">
        <v>25.5</v>
      </c>
      <c r="J95" s="188">
        <v>25</v>
      </c>
      <c r="K95" s="188">
        <v>2.25</v>
      </c>
      <c r="L95" s="188">
        <v>0</v>
      </c>
      <c r="M95" s="188">
        <v>0</v>
      </c>
      <c r="N95" s="188">
        <v>1000</v>
      </c>
      <c r="O95" s="188">
        <v>0</v>
      </c>
      <c r="P95" s="188">
        <v>0</v>
      </c>
    </row>
    <row r="96" ht="13.5">
      <c r="A96" s="79"/>
      <c r="B96" s="189"/>
      <c r="C96" s="190"/>
      <c r="D96" s="189"/>
      <c r="E96" s="189"/>
      <c r="F96" s="189"/>
      <c r="G96" s="191"/>
      <c r="H96" s="190"/>
      <c r="I96" s="190"/>
      <c r="J96" s="190"/>
      <c r="K96" s="190"/>
      <c r="L96" s="190"/>
      <c r="M96" s="190"/>
      <c r="N96" s="190"/>
      <c r="O96" s="190"/>
      <c r="P96" s="190"/>
    </row>
    <row r="97" ht="15.75" customHeight="1">
      <c r="A97" s="129" t="s">
        <v>129</v>
      </c>
      <c r="B97" s="130"/>
      <c r="C97" s="130"/>
      <c r="D97" s="130"/>
      <c r="E97" s="130"/>
      <c r="F97" s="92">
        <v>200.45</v>
      </c>
      <c r="G97" s="93">
        <v>9.6</v>
      </c>
      <c r="H97" s="93">
        <v>3.345</v>
      </c>
      <c r="I97" s="93">
        <v>33.855</v>
      </c>
      <c r="J97" s="93">
        <v>148</v>
      </c>
      <c r="K97" s="93">
        <v>2.94</v>
      </c>
      <c r="L97" s="93">
        <v>0.43</v>
      </c>
      <c r="M97" s="93">
        <v>55.45</v>
      </c>
      <c r="N97" s="151" t="s">
        <v>83</v>
      </c>
      <c r="O97" s="152"/>
      <c r="P97" s="192">
        <f ca="1">SUM(P89:INDIRECT("P"&amp;ROW()-1))</f>
        <v>0</v>
      </c>
    </row>
    <row r="98" ht="15.75" customHeight="1">
      <c r="A98" s="147" t="s">
        <v>28</v>
      </c>
      <c r="B98" s="148"/>
      <c r="C98" s="148"/>
      <c r="D98" s="148"/>
      <c r="E98" s="148"/>
      <c r="F98" s="99">
        <f>F$151*$G100</f>
        <v>225</v>
      </c>
      <c r="G98" s="99">
        <f>G$151*$G100</f>
        <v>9</v>
      </c>
      <c r="H98" s="99">
        <f>H$151*$G100</f>
        <v>7.5</v>
      </c>
      <c r="I98" s="99">
        <f>I$151*$G100</f>
        <v>30.3</v>
      </c>
      <c r="J98" s="99">
        <f>J$151*$G100</f>
        <v>80</v>
      </c>
      <c r="K98" s="99">
        <f>K$151*$G100</f>
        <v>1.4000000000000001</v>
      </c>
      <c r="L98" s="99">
        <f>L$151*$G100</f>
        <v>0.70000000000000007</v>
      </c>
      <c r="M98" s="99">
        <f>M$151*$G100</f>
        <v>75</v>
      </c>
      <c r="N98" s="153"/>
      <c r="O98" s="154"/>
      <c r="P98" s="193"/>
    </row>
    <row r="99" ht="13.5" customHeight="1">
      <c r="A99" s="149" t="s">
        <v>81</v>
      </c>
      <c r="B99" s="150"/>
      <c r="C99" s="150"/>
      <c r="D99" s="150"/>
      <c r="E99" s="150"/>
      <c r="F99" s="100">
        <f>IF(F98=0,0,(F97/F98))</f>
        <v>0.89088888888888884</v>
      </c>
      <c r="G99" s="100">
        <f>IF(G98=0,0,(G97/G98))</f>
        <v>1.0666666666666667</v>
      </c>
      <c r="H99" s="100">
        <f>IF(H98=0,0,(H97/H98))</f>
        <v>0.446</v>
      </c>
      <c r="I99" s="100">
        <f>IF(I98=0,0,(I97/I98))</f>
        <v>1.1173267326732672</v>
      </c>
      <c r="J99" s="100">
        <f>IF(J98=0,0,(J97/J98))</f>
        <v>1.85</v>
      </c>
      <c r="K99" s="100">
        <f>IF(K98=0,0,(K97/K98))</f>
        <v>2.0999999999999996</v>
      </c>
      <c r="L99" s="100">
        <f>IF(L98=0,0,(L97/L98))</f>
        <v>0.61428571428571421</v>
      </c>
      <c r="M99" s="100">
        <f>IF(M98=0,0,(M97/M98))</f>
        <v>0.7393333333333334</v>
      </c>
      <c r="N99" s="155"/>
      <c r="O99" s="156"/>
      <c r="P99" s="194"/>
    </row>
    <row r="100" ht="6.75" customHeight="1" hidden="1">
      <c r="A100" s="195"/>
      <c r="B100" s="195"/>
      <c r="C100" s="195"/>
      <c r="D100" s="195"/>
      <c r="E100" s="195"/>
      <c r="F100" s="196">
        <v>0.1</v>
      </c>
      <c r="G100" s="197">
        <f>IF(F100="",0,F100)</f>
        <v>0.1</v>
      </c>
      <c r="H100" s="198"/>
      <c r="I100" s="198"/>
      <c r="J100" s="198"/>
      <c r="K100" s="198"/>
      <c r="L100" s="198"/>
      <c r="M100" s="198"/>
      <c r="N100" s="199"/>
      <c r="O100" s="199"/>
      <c r="P100" s="200"/>
    </row>
    <row r="101" ht="13.5"/>
    <row r="102">
      <c r="A102" s="78" t="s">
        <v>133</v>
      </c>
      <c r="B102" s="184"/>
      <c r="C102" s="185"/>
      <c r="D102" s="185"/>
      <c r="E102" s="185"/>
      <c r="F102" s="185"/>
      <c r="G102" s="186"/>
      <c r="H102" s="185"/>
      <c r="I102" s="185"/>
      <c r="J102" s="185"/>
      <c r="K102" s="185"/>
      <c r="L102" s="185"/>
      <c r="M102" s="185"/>
      <c r="N102" s="185"/>
      <c r="O102" s="185"/>
      <c r="P102" s="185"/>
    </row>
    <row r="103">
      <c r="A103" s="79"/>
      <c r="B103" s="103" t="s">
        <v>219</v>
      </c>
      <c r="C103" s="107"/>
      <c r="D103" s="107"/>
      <c r="E103" s="107"/>
      <c r="F103" s="107">
        <v>55.75</v>
      </c>
      <c r="G103" s="108">
        <v>2.405</v>
      </c>
      <c r="H103" s="187">
        <v>1.05</v>
      </c>
      <c r="I103" s="187">
        <v>9.335</v>
      </c>
      <c r="J103" s="187">
        <v>87</v>
      </c>
      <c r="K103" s="187">
        <v>0.505</v>
      </c>
      <c r="L103" s="187">
        <v>0.215</v>
      </c>
      <c r="M103" s="187">
        <v>27.5</v>
      </c>
      <c r="N103" s="187"/>
      <c r="O103" s="187"/>
      <c r="P103" s="187"/>
    </row>
    <row r="104">
      <c r="A104" s="79"/>
      <c r="C104" s="102" t="s">
        <v>117</v>
      </c>
      <c r="D104" s="104">
        <v>80</v>
      </c>
      <c r="E104" s="104">
        <v>40</v>
      </c>
      <c r="F104" s="104">
        <v>8</v>
      </c>
      <c r="G104" s="105">
        <v>0.28</v>
      </c>
      <c r="H104" s="188">
        <v>0.04</v>
      </c>
      <c r="I104" s="188">
        <v>1.72</v>
      </c>
      <c r="J104" s="188">
        <v>28</v>
      </c>
      <c r="K104" s="188">
        <v>0.24</v>
      </c>
      <c r="L104" s="188">
        <v>0</v>
      </c>
      <c r="M104" s="188">
        <v>0</v>
      </c>
      <c r="N104" s="188">
        <v>1000</v>
      </c>
      <c r="O104" s="188">
        <v>0</v>
      </c>
      <c r="P104" s="188">
        <v>0</v>
      </c>
    </row>
    <row r="105">
      <c r="A105" s="79"/>
      <c r="C105" s="102" t="s">
        <v>121</v>
      </c>
      <c r="D105" s="104">
        <v>31.25</v>
      </c>
      <c r="E105" s="104">
        <v>25</v>
      </c>
      <c r="F105" s="104">
        <v>22.75</v>
      </c>
      <c r="G105" s="105">
        <v>0.475</v>
      </c>
      <c r="H105" s="188">
        <v>0.025</v>
      </c>
      <c r="I105" s="188">
        <v>5.275</v>
      </c>
      <c r="J105" s="188">
        <v>0.5</v>
      </c>
      <c r="K105" s="188">
        <v>0.25</v>
      </c>
      <c r="L105" s="188">
        <v>0</v>
      </c>
      <c r="M105" s="188">
        <v>0</v>
      </c>
      <c r="N105" s="188">
        <v>1000</v>
      </c>
      <c r="O105" s="188">
        <v>0</v>
      </c>
      <c r="P105" s="188">
        <v>0</v>
      </c>
    </row>
    <row r="106">
      <c r="A106" s="79"/>
      <c r="C106" s="102" t="s">
        <v>198</v>
      </c>
      <c r="D106" s="104">
        <v>50</v>
      </c>
      <c r="E106" s="104">
        <v>50</v>
      </c>
      <c r="F106" s="104">
        <v>25</v>
      </c>
      <c r="G106" s="105">
        <v>1.65</v>
      </c>
      <c r="H106" s="188">
        <v>0.985</v>
      </c>
      <c r="I106" s="188">
        <v>2.34</v>
      </c>
      <c r="J106" s="188">
        <v>58.5</v>
      </c>
      <c r="K106" s="188">
        <v>0.015</v>
      </c>
      <c r="L106" s="188">
        <v>0.215</v>
      </c>
      <c r="M106" s="188">
        <v>27.5</v>
      </c>
      <c r="N106" s="188">
        <v>1000</v>
      </c>
      <c r="O106" s="188">
        <v>0</v>
      </c>
      <c r="P106" s="188">
        <v>0</v>
      </c>
    </row>
    <row r="107">
      <c r="A107" s="79"/>
      <c r="C107" s="102" t="s">
        <v>220</v>
      </c>
      <c r="D107" s="104">
        <v>0</v>
      </c>
      <c r="E107" s="104">
        <v>0</v>
      </c>
      <c r="F107" s="104">
        <v>0</v>
      </c>
      <c r="G107" s="105">
        <v>0</v>
      </c>
      <c r="H107" s="188">
        <v>0</v>
      </c>
      <c r="I107" s="188">
        <v>0</v>
      </c>
      <c r="J107" s="188">
        <v>0</v>
      </c>
      <c r="K107" s="188">
        <v>0</v>
      </c>
      <c r="L107" s="188">
        <v>0</v>
      </c>
      <c r="M107" s="188">
        <v>0</v>
      </c>
      <c r="N107" s="188">
        <v>0</v>
      </c>
      <c r="O107" s="188">
        <v>0</v>
      </c>
      <c r="P107" s="188">
        <v>0</v>
      </c>
    </row>
    <row r="108" ht="13.5">
      <c r="A108" s="79"/>
      <c r="B108" s="189"/>
      <c r="C108" s="190"/>
      <c r="D108" s="189"/>
      <c r="E108" s="189"/>
      <c r="F108" s="189"/>
      <c r="G108" s="191"/>
      <c r="H108" s="190"/>
      <c r="I108" s="190"/>
      <c r="J108" s="190"/>
      <c r="K108" s="190"/>
      <c r="L108" s="190"/>
      <c r="M108" s="190"/>
      <c r="N108" s="190"/>
      <c r="O108" s="190"/>
      <c r="P108" s="190"/>
    </row>
    <row r="109">
      <c r="A109" s="79"/>
      <c r="B109" s="103" t="s">
        <v>221</v>
      </c>
      <c r="C109" s="107"/>
      <c r="D109" s="107"/>
      <c r="E109" s="107"/>
      <c r="F109" s="107">
        <v>190.04</v>
      </c>
      <c r="G109" s="108">
        <v>16.328</v>
      </c>
      <c r="H109" s="187">
        <v>13.176</v>
      </c>
      <c r="I109" s="187">
        <v>0.688</v>
      </c>
      <c r="J109" s="187">
        <v>13.92</v>
      </c>
      <c r="K109" s="187">
        <v>1.288</v>
      </c>
      <c r="L109" s="187">
        <v>0</v>
      </c>
      <c r="M109" s="187">
        <v>8.8</v>
      </c>
      <c r="N109" s="187"/>
      <c r="O109" s="187"/>
      <c r="P109" s="187"/>
    </row>
    <row r="110">
      <c r="A110" s="79"/>
      <c r="C110" s="102" t="s">
        <v>135</v>
      </c>
      <c r="D110" s="104">
        <v>133.33</v>
      </c>
      <c r="E110" s="104">
        <v>80</v>
      </c>
      <c r="F110" s="104">
        <v>142.4</v>
      </c>
      <c r="G110" s="105">
        <v>16.16</v>
      </c>
      <c r="H110" s="188">
        <v>8.16</v>
      </c>
      <c r="I110" s="188">
        <v>0</v>
      </c>
      <c r="J110" s="188">
        <v>11.2</v>
      </c>
      <c r="K110" s="188">
        <v>1.2</v>
      </c>
      <c r="L110" s="188">
        <v>0</v>
      </c>
      <c r="M110" s="188">
        <v>0</v>
      </c>
      <c r="N110" s="188">
        <v>1000</v>
      </c>
      <c r="O110" s="188">
        <v>0</v>
      </c>
      <c r="P110" s="188">
        <v>0</v>
      </c>
    </row>
    <row r="111">
      <c r="A111" s="79"/>
      <c r="C111" s="102" t="s">
        <v>109</v>
      </c>
      <c r="D111" s="104">
        <v>20</v>
      </c>
      <c r="E111" s="104">
        <v>8</v>
      </c>
      <c r="F111" s="104">
        <v>2.08</v>
      </c>
      <c r="G111" s="105">
        <v>0.096</v>
      </c>
      <c r="H111" s="188">
        <v>0.008</v>
      </c>
      <c r="I111" s="188">
        <v>0.424</v>
      </c>
      <c r="J111" s="188">
        <v>2.16</v>
      </c>
      <c r="K111" s="188">
        <v>0.032</v>
      </c>
      <c r="L111" s="188">
        <v>0</v>
      </c>
      <c r="M111" s="188">
        <v>0</v>
      </c>
      <c r="N111" s="188">
        <v>1000</v>
      </c>
      <c r="O111" s="188">
        <v>0</v>
      </c>
      <c r="P111" s="188">
        <v>0</v>
      </c>
    </row>
    <row r="112">
      <c r="A112" s="79"/>
      <c r="C112" s="102" t="s">
        <v>40</v>
      </c>
      <c r="D112" s="104">
        <v>10</v>
      </c>
      <c r="E112" s="104">
        <v>8</v>
      </c>
      <c r="F112" s="104">
        <v>1.36</v>
      </c>
      <c r="G112" s="105">
        <v>0.072</v>
      </c>
      <c r="H112" s="188">
        <v>0.008</v>
      </c>
      <c r="I112" s="188">
        <v>0.264</v>
      </c>
      <c r="J112" s="188">
        <v>0.56</v>
      </c>
      <c r="K112" s="188">
        <v>0.056</v>
      </c>
      <c r="L112" s="188">
        <v>0</v>
      </c>
      <c r="M112" s="188">
        <v>8.8</v>
      </c>
      <c r="N112" s="188">
        <v>1000</v>
      </c>
      <c r="O112" s="188">
        <v>0</v>
      </c>
      <c r="P112" s="188">
        <v>0</v>
      </c>
    </row>
    <row r="113">
      <c r="A113" s="79"/>
      <c r="C113" s="102" t="s">
        <v>89</v>
      </c>
      <c r="D113" s="104">
        <v>5</v>
      </c>
      <c r="E113" s="104">
        <v>5</v>
      </c>
      <c r="F113" s="104">
        <v>44.2</v>
      </c>
      <c r="G113" s="105">
        <v>0</v>
      </c>
      <c r="H113" s="188">
        <v>5</v>
      </c>
      <c r="I113" s="188">
        <v>0</v>
      </c>
      <c r="J113" s="188">
        <v>0</v>
      </c>
      <c r="K113" s="188">
        <v>0</v>
      </c>
      <c r="L113" s="188">
        <v>0</v>
      </c>
      <c r="M113" s="188">
        <v>0</v>
      </c>
      <c r="N113" s="188">
        <v>1000</v>
      </c>
      <c r="O113" s="188">
        <v>0</v>
      </c>
      <c r="P113" s="188">
        <v>0</v>
      </c>
    </row>
    <row r="114">
      <c r="A114" s="79"/>
      <c r="C114" s="102" t="s">
        <v>222</v>
      </c>
      <c r="D114" s="104">
        <v>0</v>
      </c>
      <c r="E114" s="104">
        <v>0</v>
      </c>
      <c r="F114" s="104">
        <v>0</v>
      </c>
      <c r="G114" s="105">
        <v>0</v>
      </c>
      <c r="H114" s="188">
        <v>0</v>
      </c>
      <c r="I114" s="188">
        <v>0</v>
      </c>
      <c r="J114" s="188">
        <v>0</v>
      </c>
      <c r="K114" s="188">
        <v>0</v>
      </c>
      <c r="L114" s="188">
        <v>0</v>
      </c>
      <c r="M114" s="188">
        <v>0</v>
      </c>
      <c r="N114" s="188">
        <v>0</v>
      </c>
      <c r="O114" s="188">
        <v>0</v>
      </c>
      <c r="P114" s="188">
        <v>0</v>
      </c>
    </row>
    <row r="115" ht="13.5">
      <c r="A115" s="79"/>
      <c r="B115" s="189"/>
      <c r="C115" s="190"/>
      <c r="D115" s="189"/>
      <c r="E115" s="189"/>
      <c r="F115" s="189"/>
      <c r="G115" s="191"/>
      <c r="H115" s="190"/>
      <c r="I115" s="190"/>
      <c r="J115" s="190"/>
      <c r="K115" s="190"/>
      <c r="L115" s="190"/>
      <c r="M115" s="190"/>
      <c r="N115" s="190"/>
      <c r="O115" s="190"/>
      <c r="P115" s="190"/>
    </row>
    <row r="116">
      <c r="A116" s="79"/>
      <c r="B116" s="103" t="s">
        <v>223</v>
      </c>
      <c r="C116" s="107"/>
      <c r="D116" s="107"/>
      <c r="E116" s="107"/>
      <c r="F116" s="107">
        <v>10.8</v>
      </c>
      <c r="G116" s="108">
        <v>0.51</v>
      </c>
      <c r="H116" s="187">
        <v>0.075</v>
      </c>
      <c r="I116" s="187">
        <v>2.155</v>
      </c>
      <c r="J116" s="187">
        <v>8.65</v>
      </c>
      <c r="K116" s="187">
        <v>0.45</v>
      </c>
      <c r="L116" s="187">
        <v>0</v>
      </c>
      <c r="M116" s="187">
        <v>12.8</v>
      </c>
      <c r="N116" s="187"/>
      <c r="O116" s="187"/>
      <c r="P116" s="187"/>
    </row>
    <row r="117">
      <c r="A117" s="79"/>
      <c r="C117" s="102" t="s">
        <v>224</v>
      </c>
      <c r="D117" s="104">
        <v>66.66</v>
      </c>
      <c r="E117" s="104">
        <v>60</v>
      </c>
      <c r="F117" s="104">
        <v>7.8</v>
      </c>
      <c r="G117" s="105">
        <v>0.36</v>
      </c>
      <c r="H117" s="188">
        <v>0.06</v>
      </c>
      <c r="I117" s="188">
        <v>1.56</v>
      </c>
      <c r="J117" s="188">
        <v>6.6</v>
      </c>
      <c r="K117" s="188">
        <v>0.36</v>
      </c>
      <c r="L117" s="188">
        <v>0</v>
      </c>
      <c r="M117" s="188">
        <v>1.8</v>
      </c>
      <c r="N117" s="188">
        <v>1000</v>
      </c>
      <c r="O117" s="188">
        <v>0</v>
      </c>
      <c r="P117" s="188">
        <v>0</v>
      </c>
    </row>
    <row r="118">
      <c r="A118" s="79"/>
      <c r="C118" s="102" t="s">
        <v>109</v>
      </c>
      <c r="D118" s="104">
        <v>12.5</v>
      </c>
      <c r="E118" s="104">
        <v>5</v>
      </c>
      <c r="F118" s="104">
        <v>1.3</v>
      </c>
      <c r="G118" s="105">
        <v>0.06</v>
      </c>
      <c r="H118" s="188">
        <v>0.005</v>
      </c>
      <c r="I118" s="188">
        <v>0.265</v>
      </c>
      <c r="J118" s="188">
        <v>1.35</v>
      </c>
      <c r="K118" s="188">
        <v>0.02</v>
      </c>
      <c r="L118" s="188">
        <v>0</v>
      </c>
      <c r="M118" s="188">
        <v>0</v>
      </c>
      <c r="N118" s="188">
        <v>1000</v>
      </c>
      <c r="O118" s="188">
        <v>0</v>
      </c>
      <c r="P118" s="188">
        <v>0</v>
      </c>
    </row>
    <row r="119">
      <c r="A119" s="79"/>
      <c r="C119" s="102" t="s">
        <v>40</v>
      </c>
      <c r="D119" s="104">
        <v>12.5</v>
      </c>
      <c r="E119" s="104">
        <v>10</v>
      </c>
      <c r="F119" s="104">
        <v>1.7</v>
      </c>
      <c r="G119" s="105">
        <v>0.09</v>
      </c>
      <c r="H119" s="188">
        <v>0.01</v>
      </c>
      <c r="I119" s="188">
        <v>0.33</v>
      </c>
      <c r="J119" s="188">
        <v>0.7</v>
      </c>
      <c r="K119" s="188">
        <v>0.07</v>
      </c>
      <c r="L119" s="188">
        <v>0</v>
      </c>
      <c r="M119" s="188">
        <v>11</v>
      </c>
      <c r="N119" s="188">
        <v>1000</v>
      </c>
      <c r="O119" s="188">
        <v>0</v>
      </c>
      <c r="P119" s="188">
        <v>0</v>
      </c>
    </row>
    <row r="120" ht="13.5">
      <c r="A120" s="79"/>
      <c r="B120" s="189"/>
      <c r="C120" s="190"/>
      <c r="D120" s="189"/>
      <c r="E120" s="189"/>
      <c r="F120" s="189"/>
      <c r="G120" s="191"/>
      <c r="H120" s="190"/>
      <c r="I120" s="190"/>
      <c r="J120" s="190"/>
      <c r="K120" s="190"/>
      <c r="L120" s="190"/>
      <c r="M120" s="190"/>
      <c r="N120" s="190"/>
      <c r="O120" s="190"/>
      <c r="P120" s="190"/>
    </row>
    <row r="121">
      <c r="A121" s="79"/>
      <c r="B121" s="103" t="s">
        <v>167</v>
      </c>
      <c r="C121" s="107"/>
      <c r="D121" s="107"/>
      <c r="E121" s="107"/>
      <c r="F121" s="107">
        <v>214.32</v>
      </c>
      <c r="G121" s="108">
        <v>3.12</v>
      </c>
      <c r="H121" s="187">
        <v>8.16</v>
      </c>
      <c r="I121" s="187">
        <v>31.52</v>
      </c>
      <c r="J121" s="187">
        <v>3.6</v>
      </c>
      <c r="K121" s="187">
        <v>0.32</v>
      </c>
      <c r="L121" s="187">
        <v>0</v>
      </c>
      <c r="M121" s="187">
        <v>0</v>
      </c>
      <c r="N121" s="187"/>
      <c r="O121" s="187"/>
      <c r="P121" s="187"/>
    </row>
    <row r="122">
      <c r="A122" s="79"/>
      <c r="C122" s="102" t="s">
        <v>119</v>
      </c>
      <c r="D122" s="104">
        <v>40</v>
      </c>
      <c r="E122" s="104">
        <v>40</v>
      </c>
      <c r="F122" s="104">
        <v>143.6</v>
      </c>
      <c r="G122" s="105">
        <v>3.12</v>
      </c>
      <c r="H122" s="188">
        <v>0.16</v>
      </c>
      <c r="I122" s="188">
        <v>31.52</v>
      </c>
      <c r="J122" s="188">
        <v>3.6</v>
      </c>
      <c r="K122" s="188">
        <v>0.32</v>
      </c>
      <c r="L122" s="188">
        <v>0</v>
      </c>
      <c r="M122" s="188">
        <v>0</v>
      </c>
      <c r="N122" s="188">
        <v>1000</v>
      </c>
      <c r="O122" s="188">
        <v>0</v>
      </c>
      <c r="P122" s="188">
        <v>0</v>
      </c>
    </row>
    <row r="123">
      <c r="A123" s="79"/>
      <c r="C123" s="102" t="s">
        <v>89</v>
      </c>
      <c r="D123" s="104">
        <v>8</v>
      </c>
      <c r="E123" s="104">
        <v>8</v>
      </c>
      <c r="F123" s="104">
        <v>70.72</v>
      </c>
      <c r="G123" s="105">
        <v>0</v>
      </c>
      <c r="H123" s="188">
        <v>8</v>
      </c>
      <c r="I123" s="188">
        <v>0</v>
      </c>
      <c r="J123" s="188">
        <v>0</v>
      </c>
      <c r="K123" s="188">
        <v>0</v>
      </c>
      <c r="L123" s="188">
        <v>0</v>
      </c>
      <c r="M123" s="188">
        <v>0</v>
      </c>
      <c r="N123" s="188">
        <v>1000</v>
      </c>
      <c r="O123" s="188">
        <v>0</v>
      </c>
      <c r="P123" s="188">
        <v>0</v>
      </c>
    </row>
    <row r="124" ht="13.5">
      <c r="A124" s="79"/>
      <c r="B124" s="189"/>
      <c r="C124" s="190"/>
      <c r="D124" s="189"/>
      <c r="E124" s="189"/>
      <c r="F124" s="189"/>
      <c r="G124" s="191"/>
      <c r="H124" s="190"/>
      <c r="I124" s="190"/>
      <c r="J124" s="190"/>
      <c r="K124" s="190"/>
      <c r="L124" s="190"/>
      <c r="M124" s="190"/>
      <c r="N124" s="190"/>
      <c r="O124" s="190"/>
      <c r="P124" s="190"/>
    </row>
    <row r="125">
      <c r="A125" s="79"/>
      <c r="B125" s="103" t="s">
        <v>225</v>
      </c>
      <c r="C125" s="107"/>
      <c r="D125" s="107"/>
      <c r="E125" s="107"/>
      <c r="F125" s="107">
        <v>152.5</v>
      </c>
      <c r="G125" s="108">
        <v>3.92</v>
      </c>
      <c r="H125" s="187">
        <v>0.68</v>
      </c>
      <c r="I125" s="187">
        <v>36.93</v>
      </c>
      <c r="J125" s="187">
        <v>85</v>
      </c>
      <c r="K125" s="187">
        <v>0.63</v>
      </c>
      <c r="L125" s="187">
        <v>0</v>
      </c>
      <c r="M125" s="187">
        <v>55</v>
      </c>
      <c r="N125" s="187"/>
      <c r="O125" s="187"/>
      <c r="P125" s="187"/>
    </row>
    <row r="126">
      <c r="A126" s="79"/>
      <c r="C126" s="102" t="s">
        <v>226</v>
      </c>
      <c r="D126" s="104">
        <v>166.66</v>
      </c>
      <c r="E126" s="104">
        <v>100</v>
      </c>
      <c r="F126" s="104">
        <v>137</v>
      </c>
      <c r="G126" s="105">
        <v>1.1</v>
      </c>
      <c r="H126" s="188">
        <v>0.2</v>
      </c>
      <c r="I126" s="188">
        <v>36.3</v>
      </c>
      <c r="J126" s="188">
        <v>5</v>
      </c>
      <c r="K126" s="188">
        <v>0.5</v>
      </c>
      <c r="L126" s="188">
        <v>0</v>
      </c>
      <c r="M126" s="188">
        <v>54</v>
      </c>
      <c r="N126" s="188">
        <v>1000</v>
      </c>
      <c r="O126" s="188">
        <v>0</v>
      </c>
      <c r="P126" s="188">
        <v>0</v>
      </c>
    </row>
    <row r="127">
      <c r="A127" s="79"/>
      <c r="C127" s="102" t="s">
        <v>148</v>
      </c>
      <c r="D127" s="104">
        <v>10</v>
      </c>
      <c r="E127" s="104">
        <v>10</v>
      </c>
      <c r="F127" s="104">
        <v>15.5</v>
      </c>
      <c r="G127" s="105">
        <v>2.82</v>
      </c>
      <c r="H127" s="188">
        <v>0.48</v>
      </c>
      <c r="I127" s="188">
        <v>0.63</v>
      </c>
      <c r="J127" s="188">
        <v>80</v>
      </c>
      <c r="K127" s="188">
        <v>0.13</v>
      </c>
      <c r="L127" s="188">
        <v>0</v>
      </c>
      <c r="M127" s="188">
        <v>1</v>
      </c>
      <c r="N127" s="188">
        <v>1000</v>
      </c>
      <c r="O127" s="188">
        <v>0</v>
      </c>
      <c r="P127" s="188">
        <v>0</v>
      </c>
    </row>
    <row r="128" ht="13.5">
      <c r="A128" s="79"/>
      <c r="B128" s="189"/>
      <c r="C128" s="190"/>
      <c r="D128" s="189"/>
      <c r="E128" s="189"/>
      <c r="F128" s="189"/>
      <c r="G128" s="191"/>
      <c r="H128" s="190"/>
      <c r="I128" s="190"/>
      <c r="J128" s="190"/>
      <c r="K128" s="190"/>
      <c r="L128" s="190"/>
      <c r="M128" s="190"/>
      <c r="N128" s="190"/>
      <c r="O128" s="190"/>
      <c r="P128" s="190"/>
    </row>
    <row r="129">
      <c r="A129" s="79"/>
      <c r="B129" s="103" t="s">
        <v>227</v>
      </c>
      <c r="C129" s="107"/>
      <c r="D129" s="107"/>
      <c r="E129" s="107"/>
      <c r="F129" s="107">
        <v>25.2</v>
      </c>
      <c r="G129" s="108">
        <v>0.63</v>
      </c>
      <c r="H129" s="187">
        <v>0.07</v>
      </c>
      <c r="I129" s="187">
        <v>6.65</v>
      </c>
      <c r="J129" s="187">
        <v>11.9</v>
      </c>
      <c r="K129" s="187">
        <v>0.49</v>
      </c>
      <c r="L129" s="187">
        <v>0</v>
      </c>
      <c r="M129" s="187">
        <v>28</v>
      </c>
      <c r="N129" s="187"/>
      <c r="O129" s="187"/>
      <c r="P129" s="187"/>
    </row>
    <row r="130">
      <c r="A130" s="79"/>
      <c r="C130" s="102" t="s">
        <v>141</v>
      </c>
      <c r="D130" s="104">
        <v>93.33</v>
      </c>
      <c r="E130" s="104">
        <v>70</v>
      </c>
      <c r="F130" s="104">
        <v>25.2</v>
      </c>
      <c r="G130" s="105">
        <v>0.63</v>
      </c>
      <c r="H130" s="188">
        <v>0.07</v>
      </c>
      <c r="I130" s="188">
        <v>6.65</v>
      </c>
      <c r="J130" s="188">
        <v>11.9</v>
      </c>
      <c r="K130" s="188">
        <v>0.49</v>
      </c>
      <c r="L130" s="188">
        <v>0</v>
      </c>
      <c r="M130" s="188">
        <v>28</v>
      </c>
      <c r="N130" s="188">
        <v>1000</v>
      </c>
      <c r="O130" s="188">
        <v>0</v>
      </c>
      <c r="P130" s="188">
        <v>0</v>
      </c>
    </row>
    <row r="131">
      <c r="A131" s="79"/>
      <c r="C131" s="102" t="s">
        <v>228</v>
      </c>
      <c r="D131" s="104">
        <v>0</v>
      </c>
      <c r="E131" s="104">
        <v>0</v>
      </c>
      <c r="F131" s="104">
        <v>0</v>
      </c>
      <c r="G131" s="105">
        <v>0</v>
      </c>
      <c r="H131" s="188">
        <v>0</v>
      </c>
      <c r="I131" s="188">
        <v>0</v>
      </c>
      <c r="J131" s="188">
        <v>0</v>
      </c>
      <c r="K131" s="188">
        <v>0</v>
      </c>
      <c r="L131" s="188">
        <v>0</v>
      </c>
      <c r="M131" s="188">
        <v>0</v>
      </c>
      <c r="N131" s="188">
        <v>0</v>
      </c>
      <c r="O131" s="188">
        <v>0</v>
      </c>
      <c r="P131" s="188">
        <v>0</v>
      </c>
    </row>
    <row r="132" ht="13.5">
      <c r="A132" s="79"/>
      <c r="B132" s="189"/>
      <c r="C132" s="190"/>
      <c r="D132" s="189"/>
      <c r="E132" s="189"/>
      <c r="F132" s="189"/>
      <c r="G132" s="191"/>
      <c r="H132" s="190"/>
      <c r="I132" s="190"/>
      <c r="J132" s="190"/>
      <c r="K132" s="190"/>
      <c r="L132" s="190"/>
      <c r="M132" s="190"/>
      <c r="N132" s="190"/>
      <c r="O132" s="190"/>
      <c r="P132" s="190"/>
    </row>
    <row r="133" ht="15.75" customHeight="1">
      <c r="A133" s="129" t="s">
        <v>134</v>
      </c>
      <c r="B133" s="130"/>
      <c r="C133" s="130"/>
      <c r="D133" s="130"/>
      <c r="E133" s="130"/>
      <c r="F133" s="92">
        <v>648.61</v>
      </c>
      <c r="G133" s="93">
        <v>26.913</v>
      </c>
      <c r="H133" s="93">
        <v>23.211</v>
      </c>
      <c r="I133" s="93">
        <v>87.278</v>
      </c>
      <c r="J133" s="93">
        <v>210.07</v>
      </c>
      <c r="K133" s="93">
        <v>3.683</v>
      </c>
      <c r="L133" s="93">
        <v>0.215</v>
      </c>
      <c r="M133" s="93">
        <v>132.1</v>
      </c>
      <c r="N133" s="151" t="s">
        <v>83</v>
      </c>
      <c r="O133" s="152"/>
      <c r="P133" s="192">
        <f ca="1">SUM(P103:INDIRECT("P"&amp;ROW()-1))</f>
        <v>0</v>
      </c>
    </row>
    <row r="134" ht="15.75" customHeight="1">
      <c r="A134" s="147" t="s">
        <v>28</v>
      </c>
      <c r="B134" s="148"/>
      <c r="C134" s="148"/>
      <c r="D134" s="148"/>
      <c r="E134" s="148"/>
      <c r="F134" s="99">
        <f>F$151*$G136</f>
        <v>562.5</v>
      </c>
      <c r="G134" s="99">
        <f>G$151*$G136</f>
        <v>22.5</v>
      </c>
      <c r="H134" s="99">
        <f>H$151*$G136</f>
        <v>18.75</v>
      </c>
      <c r="I134" s="99">
        <f>I$151*$G136</f>
        <v>75.75</v>
      </c>
      <c r="J134" s="99">
        <f>J$151*$G136</f>
        <v>200</v>
      </c>
      <c r="K134" s="99">
        <f>K$151*$G136</f>
        <v>3.5</v>
      </c>
      <c r="L134" s="99">
        <f>L$151*$G136</f>
        <v>1.75</v>
      </c>
      <c r="M134" s="99">
        <f>M$151*$G136</f>
        <v>187.5</v>
      </c>
      <c r="N134" s="153"/>
      <c r="O134" s="154"/>
      <c r="P134" s="193"/>
    </row>
    <row r="135" ht="13.5" customHeight="1">
      <c r="A135" s="149" t="s">
        <v>81</v>
      </c>
      <c r="B135" s="150"/>
      <c r="C135" s="150"/>
      <c r="D135" s="150"/>
      <c r="E135" s="150"/>
      <c r="F135" s="100">
        <f>IF(F134=0,0,(F133/F134))</f>
        <v>1.1530844444444446</v>
      </c>
      <c r="G135" s="100">
        <f>IF(G134=0,0,(G133/G134))</f>
        <v>1.1961333333333333</v>
      </c>
      <c r="H135" s="100">
        <f>IF(H134=0,0,(H133/H134))</f>
        <v>1.23792</v>
      </c>
      <c r="I135" s="100">
        <f>IF(I134=0,0,(I133/I134))</f>
        <v>1.1521848184818482</v>
      </c>
      <c r="J135" s="100">
        <f>IF(J134=0,0,(J133/J134))</f>
        <v>1.05035</v>
      </c>
      <c r="K135" s="100">
        <f>IF(K134=0,0,(K133/K134))</f>
        <v>1.0522857142857143</v>
      </c>
      <c r="L135" s="100">
        <f>IF(L134=0,0,(L133/L134))</f>
        <v>0.12285714285714286</v>
      </c>
      <c r="M135" s="100">
        <f>IF(M134=0,0,(M133/M134))</f>
        <v>0.70453333333333334</v>
      </c>
      <c r="N135" s="155"/>
      <c r="O135" s="156"/>
      <c r="P135" s="194"/>
    </row>
    <row r="136" ht="6.75" customHeight="1" hidden="1">
      <c r="A136" s="195"/>
      <c r="B136" s="195"/>
      <c r="C136" s="195"/>
      <c r="D136" s="195"/>
      <c r="E136" s="195"/>
      <c r="F136" s="196">
        <v>0.25</v>
      </c>
      <c r="G136" s="197">
        <f>IF(F136="",0,F136)</f>
        <v>0.25</v>
      </c>
      <c r="H136" s="198"/>
      <c r="I136" s="198"/>
      <c r="J136" s="198"/>
      <c r="K136" s="198"/>
      <c r="L136" s="198"/>
      <c r="M136" s="198"/>
      <c r="N136" s="199"/>
      <c r="O136" s="199"/>
      <c r="P136" s="200"/>
    </row>
    <row r="137" ht="13.5"/>
    <row r="138">
      <c r="A138" s="78" t="s">
        <v>229</v>
      </c>
      <c r="B138" s="184"/>
      <c r="C138" s="185"/>
      <c r="D138" s="185"/>
      <c r="E138" s="185"/>
      <c r="F138" s="185"/>
      <c r="G138" s="186"/>
      <c r="H138" s="185"/>
      <c r="I138" s="185"/>
      <c r="J138" s="185"/>
      <c r="K138" s="185"/>
      <c r="L138" s="185"/>
      <c r="M138" s="185"/>
      <c r="N138" s="185"/>
      <c r="O138" s="185"/>
      <c r="P138" s="185"/>
    </row>
    <row r="139">
      <c r="A139" s="79"/>
      <c r="B139" s="103" t="s">
        <v>230</v>
      </c>
      <c r="C139" s="107"/>
      <c r="D139" s="107"/>
      <c r="E139" s="107"/>
      <c r="F139" s="107">
        <v>90</v>
      </c>
      <c r="G139" s="108">
        <v>5.94</v>
      </c>
      <c r="H139" s="187">
        <v>3.546</v>
      </c>
      <c r="I139" s="187">
        <v>8.424</v>
      </c>
      <c r="J139" s="187">
        <v>210.6</v>
      </c>
      <c r="K139" s="187">
        <v>0.054</v>
      </c>
      <c r="L139" s="187">
        <v>0.774</v>
      </c>
      <c r="M139" s="187">
        <v>99</v>
      </c>
      <c r="N139" s="187"/>
      <c r="O139" s="187"/>
      <c r="P139" s="187"/>
    </row>
    <row r="140">
      <c r="A140" s="79"/>
      <c r="C140" s="102" t="s">
        <v>198</v>
      </c>
      <c r="D140" s="104">
        <v>180</v>
      </c>
      <c r="E140" s="104">
        <v>180</v>
      </c>
      <c r="F140" s="104">
        <v>90</v>
      </c>
      <c r="G140" s="105">
        <v>5.94</v>
      </c>
      <c r="H140" s="188">
        <v>3.546</v>
      </c>
      <c r="I140" s="188">
        <v>8.424</v>
      </c>
      <c r="J140" s="188">
        <v>210.6</v>
      </c>
      <c r="K140" s="188">
        <v>0.054</v>
      </c>
      <c r="L140" s="188">
        <v>0.774</v>
      </c>
      <c r="M140" s="188">
        <v>99</v>
      </c>
      <c r="N140" s="188">
        <v>1000</v>
      </c>
      <c r="O140" s="188">
        <v>0</v>
      </c>
      <c r="P140" s="188">
        <v>0</v>
      </c>
    </row>
    <row r="141" ht="13.5">
      <c r="A141" s="79"/>
      <c r="B141" s="189"/>
      <c r="C141" s="190"/>
      <c r="D141" s="189"/>
      <c r="E141" s="189"/>
      <c r="F141" s="189"/>
      <c r="G141" s="191"/>
      <c r="H141" s="190"/>
      <c r="I141" s="190"/>
      <c r="J141" s="190"/>
      <c r="K141" s="190"/>
      <c r="L141" s="190"/>
      <c r="M141" s="190"/>
      <c r="N141" s="190"/>
      <c r="O141" s="190"/>
      <c r="P141" s="190"/>
    </row>
    <row r="142">
      <c r="A142" s="79"/>
      <c r="B142" s="103" t="s">
        <v>231</v>
      </c>
      <c r="C142" s="107"/>
      <c r="D142" s="107"/>
      <c r="E142" s="107"/>
      <c r="F142" s="107">
        <v>132.9</v>
      </c>
      <c r="G142" s="108">
        <v>3.09</v>
      </c>
      <c r="H142" s="187">
        <v>6.54</v>
      </c>
      <c r="I142" s="187">
        <v>16.8</v>
      </c>
      <c r="J142" s="187">
        <v>71.4</v>
      </c>
      <c r="K142" s="187">
        <v>0.33</v>
      </c>
      <c r="L142" s="187">
        <v>0</v>
      </c>
      <c r="M142" s="187">
        <v>0</v>
      </c>
      <c r="N142" s="187"/>
      <c r="O142" s="187"/>
      <c r="P142" s="187"/>
    </row>
    <row r="143">
      <c r="A143" s="79"/>
      <c r="C143" s="102" t="s">
        <v>103</v>
      </c>
      <c r="D143" s="104">
        <v>30</v>
      </c>
      <c r="E143" s="104">
        <v>30</v>
      </c>
      <c r="F143" s="104">
        <v>132.9</v>
      </c>
      <c r="G143" s="105">
        <v>3.09</v>
      </c>
      <c r="H143" s="188">
        <v>6.54</v>
      </c>
      <c r="I143" s="188">
        <v>16.8</v>
      </c>
      <c r="J143" s="188">
        <v>71.4</v>
      </c>
      <c r="K143" s="188">
        <v>0.33</v>
      </c>
      <c r="L143" s="188">
        <v>0</v>
      </c>
      <c r="M143" s="188">
        <v>0</v>
      </c>
      <c r="N143" s="188">
        <v>1000</v>
      </c>
      <c r="O143" s="188">
        <v>0</v>
      </c>
      <c r="P143" s="188">
        <v>0</v>
      </c>
    </row>
    <row r="144" ht="13.5">
      <c r="A144" s="79"/>
      <c r="B144" s="189"/>
      <c r="C144" s="190"/>
      <c r="D144" s="189"/>
      <c r="E144" s="189"/>
      <c r="F144" s="189"/>
      <c r="G144" s="191"/>
      <c r="H144" s="190"/>
      <c r="I144" s="190"/>
      <c r="J144" s="190"/>
      <c r="K144" s="190"/>
      <c r="L144" s="190"/>
      <c r="M144" s="190"/>
      <c r="N144" s="190"/>
      <c r="O144" s="190"/>
      <c r="P144" s="190"/>
    </row>
    <row r="145" ht="15.75" customHeight="1">
      <c r="A145" s="129" t="s">
        <v>232</v>
      </c>
      <c r="B145" s="130"/>
      <c r="C145" s="130"/>
      <c r="D145" s="130"/>
      <c r="E145" s="130"/>
      <c r="F145" s="92">
        <v>222.9</v>
      </c>
      <c r="G145" s="93">
        <v>9.03</v>
      </c>
      <c r="H145" s="93">
        <v>10.086</v>
      </c>
      <c r="I145" s="93">
        <v>25.224</v>
      </c>
      <c r="J145" s="93">
        <v>282</v>
      </c>
      <c r="K145" s="93">
        <v>0.384</v>
      </c>
      <c r="L145" s="93">
        <v>0.774</v>
      </c>
      <c r="M145" s="93">
        <v>99</v>
      </c>
      <c r="N145" s="151" t="s">
        <v>83</v>
      </c>
      <c r="O145" s="152"/>
      <c r="P145" s="192">
        <f ca="1">SUM(P139:INDIRECT("P"&amp;ROW()-1))</f>
        <v>0</v>
      </c>
    </row>
    <row r="146" ht="15.75" customHeight="1">
      <c r="A146" s="147" t="s">
        <v>28</v>
      </c>
      <c r="B146" s="148"/>
      <c r="C146" s="148"/>
      <c r="D146" s="148"/>
      <c r="E146" s="148"/>
      <c r="F146" s="99">
        <f>F$151*$G148</f>
        <v>225</v>
      </c>
      <c r="G146" s="99">
        <f>G$151*$G148</f>
        <v>9</v>
      </c>
      <c r="H146" s="99">
        <f>H$151*$G148</f>
        <v>7.5</v>
      </c>
      <c r="I146" s="99">
        <f>I$151*$G148</f>
        <v>30.3</v>
      </c>
      <c r="J146" s="99">
        <f>J$151*$G148</f>
        <v>80</v>
      </c>
      <c r="K146" s="99">
        <f>K$151*$G148</f>
        <v>1.4000000000000001</v>
      </c>
      <c r="L146" s="99">
        <f>L$151*$G148</f>
        <v>0.70000000000000007</v>
      </c>
      <c r="M146" s="99">
        <f>M$151*$G148</f>
        <v>75</v>
      </c>
      <c r="N146" s="153"/>
      <c r="O146" s="154"/>
      <c r="P146" s="193"/>
    </row>
    <row r="147" ht="13.5" customHeight="1">
      <c r="A147" s="149" t="s">
        <v>81</v>
      </c>
      <c r="B147" s="150"/>
      <c r="C147" s="150"/>
      <c r="D147" s="150"/>
      <c r="E147" s="150"/>
      <c r="F147" s="100">
        <f>IF(F146=0,0,(F145/F146))</f>
        <v>0.9906666666666667</v>
      </c>
      <c r="G147" s="100">
        <f>IF(G146=0,0,(G145/G146))</f>
        <v>1.0033333333333332</v>
      </c>
      <c r="H147" s="100">
        <f>IF(H146=0,0,(H145/H146))</f>
        <v>1.3448</v>
      </c>
      <c r="I147" s="100">
        <f>IF(I146=0,0,(I145/I146))</f>
        <v>0.83247524752475244</v>
      </c>
      <c r="J147" s="100">
        <f>IF(J146=0,0,(J145/J146))</f>
        <v>3.525</v>
      </c>
      <c r="K147" s="100">
        <f>IF(K146=0,0,(K145/K146))</f>
        <v>0.27428571428571424</v>
      </c>
      <c r="L147" s="100">
        <f>IF(L146=0,0,(L145/L146))</f>
        <v>1.1057142857142857</v>
      </c>
      <c r="M147" s="100">
        <f>IF(M146=0,0,(M145/M146))</f>
        <v>1.32</v>
      </c>
      <c r="N147" s="155"/>
      <c r="O147" s="156"/>
      <c r="P147" s="194"/>
    </row>
    <row r="148" ht="6.75" customHeight="1" hidden="1">
      <c r="A148" s="195"/>
      <c r="B148" s="195"/>
      <c r="C148" s="195"/>
      <c r="D148" s="195"/>
      <c r="E148" s="195"/>
      <c r="F148" s="196">
        <v>0.1</v>
      </c>
      <c r="G148" s="197">
        <f>IF(F148="",0,F148)</f>
        <v>0.1</v>
      </c>
      <c r="H148" s="198"/>
      <c r="I148" s="198"/>
      <c r="J148" s="198"/>
      <c r="K148" s="198"/>
      <c r="L148" s="198"/>
      <c r="M148" s="198"/>
      <c r="N148" s="199"/>
      <c r="O148" s="199"/>
      <c r="P148" s="200"/>
    </row>
    <row r="149" ht="13.5"/>
    <row r="150" ht="13.5">
      <c r="B150" s="128" t="s">
        <v>65</v>
      </c>
      <c r="C150" s="128"/>
      <c r="D150" s="128"/>
      <c r="E150" s="128"/>
      <c r="F150" s="84">
        <v>2162.3</v>
      </c>
      <c r="G150" s="86">
        <v>98.542</v>
      </c>
      <c r="H150" s="201">
        <v>79.121</v>
      </c>
      <c r="I150" s="201">
        <v>274.672</v>
      </c>
      <c r="J150" s="201">
        <v>1248.68</v>
      </c>
      <c r="K150" s="201">
        <v>15.836</v>
      </c>
      <c r="L150" s="201">
        <v>1.849</v>
      </c>
      <c r="M150" s="201">
        <v>750.56</v>
      </c>
      <c r="N150" s="122" t="s">
        <v>82</v>
      </c>
      <c r="O150" s="123"/>
      <c r="P150" s="119">
        <v>0</v>
      </c>
    </row>
    <row r="151" ht="13.5">
      <c r="B151" s="128" t="s">
        <v>28</v>
      </c>
      <c r="C151" s="128"/>
      <c r="D151" s="128"/>
      <c r="E151" s="128"/>
      <c r="F151" s="84">
        <v>2250</v>
      </c>
      <c r="G151" s="86">
        <v>90</v>
      </c>
      <c r="H151" s="201">
        <v>75</v>
      </c>
      <c r="I151" s="201">
        <v>303</v>
      </c>
      <c r="J151" s="201">
        <v>800</v>
      </c>
      <c r="K151" s="201">
        <v>14</v>
      </c>
      <c r="L151" s="201">
        <v>7</v>
      </c>
      <c r="M151" s="201">
        <v>750</v>
      </c>
      <c r="N151" s="124"/>
      <c r="O151" s="125"/>
      <c r="P151" s="202"/>
    </row>
    <row r="152" ht="13.5">
      <c r="B152" s="128" t="s">
        <v>81</v>
      </c>
      <c r="C152" s="128"/>
      <c r="D152" s="128"/>
      <c r="E152" s="128"/>
      <c r="F152" s="84">
        <v>96.102</v>
      </c>
      <c r="G152" s="86">
        <v>109.491</v>
      </c>
      <c r="H152" s="201">
        <v>105.495</v>
      </c>
      <c r="I152" s="201">
        <v>90.651</v>
      </c>
      <c r="J152" s="201">
        <v>156.085</v>
      </c>
      <c r="K152" s="201">
        <v>113.114</v>
      </c>
      <c r="L152" s="201">
        <v>26.414</v>
      </c>
      <c r="M152" s="201">
        <v>100.075</v>
      </c>
      <c r="N152" s="126"/>
      <c r="O152" s="127"/>
      <c r="P152" s="203"/>
    </row>
    <row r="153">
      <c r="P153" s="114"/>
    </row>
    <row r="159" customHeight="1">
      <c r="A159" s="204"/>
    </row>
    <row r="160" ht="14.25">
      <c r="A160" s="145" t="s">
        <v>71</v>
      </c>
      <c r="B160" s="145"/>
      <c r="D160" s="145" t="s">
        <v>29</v>
      </c>
      <c r="E160" s="145"/>
      <c r="F160" s="145"/>
      <c r="G160" s="145"/>
      <c r="M160" s="146" t="s">
        <v>72</v>
      </c>
      <c r="N160" s="146"/>
      <c r="O160" s="146"/>
      <c r="P160" s="205"/>
    </row>
    <row r="161">
      <c r="A161" s="206" t="s">
        <v>30</v>
      </c>
      <c r="D161" s="206" t="s">
        <v>30</v>
      </c>
      <c r="N161" s="114"/>
    </row>
  </sheetData>
  <mergeCells>
    <mergeCell ref="E13:E15"/>
    <mergeCell ref="N13:N14"/>
    <mergeCell ref="O13:O14"/>
    <mergeCell ref="D160:G160"/>
    <mergeCell ref="M160:O160"/>
    <mergeCell ref="B152:E152"/>
    <mergeCell ref="A32:E32"/>
    <mergeCell ref="A45:E45"/>
    <mergeCell ref="A84:E84"/>
    <mergeCell ref="A98:E98"/>
    <mergeCell ref="A134:E134"/>
    <mergeCell ref="A146:E146"/>
    <mergeCell ref="A33:E33"/>
    <mergeCell ref="A46:E46"/>
    <mergeCell ref="A85:E85"/>
    <mergeCell ref="A99:E99"/>
    <mergeCell ref="A135:E135"/>
    <mergeCell ref="A147:E147"/>
    <mergeCell ref="N31:O33"/>
    <mergeCell ref="N44:O46"/>
    <mergeCell ref="N83:O85"/>
    <mergeCell ref="N97:O99"/>
    <mergeCell ref="N133:O135"/>
    <mergeCell ref="N145:O147"/>
    <mergeCell ref="A160:B160"/>
    <mergeCell ref="A1:P1"/>
    <mergeCell ref="A12:P12"/>
    <mergeCell ref="A13:A15"/>
    <mergeCell ref="A5:P5"/>
    <mergeCell ref="A3:P3"/>
    <mergeCell ref="B9:B10"/>
    <mergeCell ref="K8:M8"/>
    <mergeCell ref="B13:B15"/>
    <mergeCell ref="A2:P2"/>
    <mergeCell ref="C9:D9"/>
    <mergeCell ref="C13:C15"/>
    <mergeCell ref="P13:P14"/>
    <mergeCell ref="F13:M13"/>
    <mergeCell ref="K9:M9"/>
    <mergeCell ref="C10:D10"/>
    <mergeCell ref="D13:D15"/>
    <mergeCell ref="P31:P33"/>
    <mergeCell ref="P44:P46"/>
    <mergeCell ref="P83:P85"/>
    <mergeCell ref="P97:P99"/>
    <mergeCell ref="P133:P135"/>
    <mergeCell ref="P145:P147"/>
    <mergeCell ref="P150:P152"/>
    <mergeCell ref="N150:O152"/>
    <mergeCell ref="B150:E150"/>
    <mergeCell ref="A31:E31"/>
    <mergeCell ref="A44:E44"/>
    <mergeCell ref="A83:E83"/>
    <mergeCell ref="A97:E97"/>
    <mergeCell ref="A133:E133"/>
    <mergeCell ref="A145:E145"/>
    <mergeCell ref="B151:E151"/>
  </mergeCells>
  <printOptions horizontalCentered="1" verticalCentered="1"/>
  <pageMargins left="2.59842519685039" right="0.275590551181102" top="0.590551181102362" bottom="0.748031496062992" header="0.31496062992126" footer="0.31496062992126"/>
  <pageSetup paperSize="5" scale="59" orientation="landscape" r:id="flId1"/>
  <headerFooter alignWithMargins="0">
    <oddFooter xml:space="preserve">&amp;R&amp;12F34.MPM4   Versión 2.0</oddFooter>
  </headerFooter>
  <colBreaks count="1" manualBreakCount="1">
    <brk man="1" id="16" max="1048575"/>
  </colBreaks>
</worksheet>
</file>

<file path=xl/worksheets/sheet5.xml><?xml version="1.0" encoding="utf-8"?>
<worksheet xmlns:r="http://schemas.openxmlformats.org/officeDocument/2006/relationships" xmlns="http://schemas.openxmlformats.org/spreadsheetml/2006/main">
  <dimension ref="A1:AB160"/>
  <sheetViews>
    <sheetView view="pageBreakPreview" topLeftCell="A1" zoomScaleNormal="100" zoomScaleSheetLayoutView="100" workbookViewId="0">
      <selection activeCell="H31" sqref="H31"/>
    </sheetView>
  </sheetViews>
  <sheetFormatPr defaultColWidth="11.42578125" defaultRowHeight="12.75"/>
  <cols>
    <col min="1" max="1" width="22.140625" style="114" customWidth="1"/>
    <col min="2" max="2" width="28.140625" style="114" customWidth="1"/>
    <col min="3" max="3" width="25" style="114" customWidth="1"/>
    <col min="4" max="4" width="14" style="114" customWidth="1"/>
    <col min="5" max="5" width="11.42578125" style="114"/>
    <col min="6" max="13" width="10" style="114" customWidth="1"/>
    <col min="14" max="14" width="14.28515625" style="114" customWidth="1"/>
    <col min="15" max="15" width="11.42578125" style="114"/>
    <col min="16" max="16" width="12.28515625" style="114" customWidth="1"/>
    <col min="17" max="16384" width="11.42578125" style="114"/>
  </cols>
  <sheetData>
    <row r="1" s="8" customFormat="1" ht="6.75" customHeight="1">
      <c r="A1" s="131"/>
      <c r="B1" s="131"/>
      <c r="C1" s="131"/>
      <c r="D1" s="131"/>
      <c r="E1" s="131"/>
      <c r="F1" s="131"/>
      <c r="G1" s="131"/>
      <c r="H1" s="131"/>
      <c r="I1" s="131"/>
      <c r="J1" s="131"/>
      <c r="K1" s="131"/>
      <c r="L1" s="131"/>
      <c r="M1" s="131"/>
      <c r="N1" s="131"/>
      <c r="O1" s="131"/>
      <c r="P1" s="131"/>
      <c r="Q1" s="9"/>
      <c r="R1" s="9"/>
      <c r="S1" s="9"/>
      <c r="T1" s="9"/>
      <c r="U1" s="9"/>
      <c r="V1" s="9"/>
      <c r="W1" s="9"/>
      <c r="X1" s="9"/>
      <c r="Y1" s="9"/>
      <c r="Z1" s="9"/>
      <c r="AA1" s="9"/>
      <c r="AB1" s="9"/>
    </row>
    <row r="2" s="8" customFormat="1" ht="15.75" hidden="1">
      <c r="A2" s="131"/>
      <c r="B2" s="131"/>
      <c r="C2" s="131"/>
      <c r="D2" s="131"/>
      <c r="E2" s="131"/>
      <c r="F2" s="131"/>
      <c r="G2" s="131"/>
      <c r="H2" s="131"/>
      <c r="I2" s="131"/>
      <c r="J2" s="131"/>
      <c r="K2" s="131"/>
      <c r="L2" s="131"/>
      <c r="M2" s="131"/>
      <c r="N2" s="131"/>
      <c r="O2" s="131"/>
      <c r="P2" s="131"/>
      <c r="Q2" s="9"/>
      <c r="R2" s="9"/>
      <c r="S2" s="9"/>
      <c r="T2" s="9"/>
      <c r="U2" s="9"/>
      <c r="V2" s="9"/>
      <c r="W2" s="9"/>
      <c r="X2" s="9"/>
      <c r="Y2" s="9"/>
      <c r="Z2" s="9"/>
      <c r="AA2" s="9"/>
      <c r="AB2" s="9"/>
    </row>
    <row r="3" s="8" customFormat="1" ht="15.75" hidden="1">
      <c r="A3" s="131"/>
      <c r="B3" s="131"/>
      <c r="C3" s="131"/>
      <c r="D3" s="131"/>
      <c r="E3" s="131"/>
      <c r="F3" s="131"/>
      <c r="G3" s="131"/>
      <c r="H3" s="131"/>
      <c r="I3" s="131"/>
      <c r="J3" s="131"/>
      <c r="K3" s="131"/>
      <c r="L3" s="131"/>
      <c r="M3" s="131"/>
      <c r="N3" s="131"/>
      <c r="O3" s="131"/>
      <c r="P3" s="131"/>
      <c r="Q3" s="9"/>
      <c r="R3" s="9"/>
      <c r="S3" s="9"/>
      <c r="T3" s="9"/>
      <c r="U3" s="9"/>
      <c r="V3" s="9"/>
      <c r="W3" s="9"/>
      <c r="X3" s="9"/>
      <c r="Y3" s="9"/>
      <c r="Z3" s="9"/>
      <c r="AA3" s="9"/>
      <c r="AB3" s="9"/>
    </row>
    <row r="4" s="8" customFormat="1" ht="15.75" hidden="1">
      <c r="A4" s="131"/>
      <c r="B4" s="131"/>
      <c r="C4" s="131"/>
      <c r="D4" s="131"/>
      <c r="E4" s="131"/>
      <c r="F4" s="131"/>
      <c r="G4" s="131"/>
      <c r="H4" s="131"/>
      <c r="I4" s="131"/>
      <c r="J4" s="131"/>
      <c r="K4" s="9"/>
      <c r="L4" s="9"/>
      <c r="M4" s="9"/>
      <c r="N4" s="9"/>
      <c r="O4" s="9"/>
      <c r="P4" s="9"/>
      <c r="Q4" s="9"/>
      <c r="R4" s="9"/>
      <c r="S4" s="9"/>
      <c r="T4" s="9"/>
      <c r="U4" s="9"/>
      <c r="V4" s="9"/>
      <c r="W4" s="9"/>
      <c r="X4" s="9"/>
      <c r="Y4" s="9"/>
      <c r="Z4" s="9"/>
      <c r="AA4" s="9"/>
      <c r="AB4" s="9"/>
    </row>
    <row r="5" s="8" customFormat="1" ht="13.5" customHeight="1" hidden="1">
      <c r="A5" s="131"/>
      <c r="B5" s="131"/>
      <c r="C5" s="131"/>
      <c r="D5" s="131"/>
      <c r="E5" s="131"/>
      <c r="F5" s="131"/>
      <c r="G5" s="131"/>
      <c r="H5" s="131"/>
      <c r="I5" s="131"/>
      <c r="J5" s="131"/>
      <c r="K5" s="131"/>
      <c r="L5" s="131"/>
      <c r="M5" s="131"/>
      <c r="N5" s="131"/>
      <c r="O5" s="131"/>
      <c r="P5" s="131"/>
      <c r="Q5" s="9"/>
      <c r="R5" s="9"/>
      <c r="S5" s="9"/>
      <c r="T5" s="9"/>
      <c r="U5" s="9"/>
      <c r="V5" s="9"/>
      <c r="W5" s="9"/>
      <c r="X5" s="9"/>
      <c r="Y5" s="9"/>
      <c r="Z5" s="9"/>
      <c r="AA5" s="9"/>
      <c r="AB5" s="9"/>
    </row>
    <row r="6" s="175" customFormat="1" ht="38.25" customHeight="1">
      <c r="B6" s="176" t="s">
        <v>73</v>
      </c>
      <c r="C6" s="114"/>
    </row>
    <row r="7" s="175" customFormat="1" ht="18.75" customHeight="1">
      <c r="A7" s="177"/>
      <c r="B7" s="176" t="s">
        <v>74</v>
      </c>
      <c r="C7" s="175"/>
      <c r="D7" s="177"/>
      <c r="E7" s="177"/>
      <c r="F7" s="177"/>
      <c r="G7" s="177"/>
    </row>
    <row r="8" s="175" customFormat="1" ht="18">
      <c r="B8" s="176" t="s">
        <v>75</v>
      </c>
      <c r="C8" s="175"/>
      <c r="D8" s="178"/>
      <c r="E8" s="178"/>
      <c r="J8" s="178"/>
      <c r="K8" s="179"/>
      <c r="L8" s="179"/>
      <c r="M8" s="179"/>
    </row>
    <row r="9" s="175" customFormat="1" ht="18" customHeight="1">
      <c r="B9" s="180" t="s">
        <v>76</v>
      </c>
      <c r="C9" s="180" t="s">
        <v>77</v>
      </c>
      <c r="D9" s="180"/>
      <c r="K9" s="179" t="s">
        <v>32</v>
      </c>
      <c r="L9" s="179"/>
      <c r="M9" s="179"/>
      <c r="N9" s="175" t="s">
        <v>17</v>
      </c>
    </row>
    <row r="10" s="175" customFormat="1" ht="42" customHeight="1">
      <c r="B10" s="180"/>
      <c r="C10" s="180" t="s">
        <v>33</v>
      </c>
      <c r="D10" s="180"/>
      <c r="E10" s="181" t="s">
        <v>78</v>
      </c>
      <c r="F10" s="176"/>
      <c r="J10" s="179"/>
    </row>
    <row r="11" ht="3.75" customHeight="1">
      <c r="C11" s="179"/>
      <c r="D11" s="179"/>
      <c r="E11" s="179"/>
    </row>
    <row r="12" s="182" customFormat="1" ht="24.75" customHeight="1">
      <c r="A12" s="132" t="s">
        <v>233</v>
      </c>
      <c r="B12" s="132"/>
      <c r="C12" s="132"/>
      <c r="D12" s="132"/>
      <c r="E12" s="132"/>
      <c r="F12" s="132"/>
      <c r="G12" s="132"/>
      <c r="H12" s="132"/>
      <c r="I12" s="132"/>
      <c r="J12" s="132"/>
      <c r="K12" s="132"/>
      <c r="L12" s="132"/>
      <c r="M12" s="132"/>
      <c r="N12" s="132"/>
      <c r="O12" s="132"/>
      <c r="P12" s="132"/>
    </row>
    <row r="13" ht="24.75" customHeight="1">
      <c r="A13" s="133" t="s">
        <v>64</v>
      </c>
      <c r="B13" s="138" t="s">
        <v>79</v>
      </c>
      <c r="C13" s="138" t="s">
        <v>19</v>
      </c>
      <c r="D13" s="134" t="s">
        <v>20</v>
      </c>
      <c r="E13" s="134" t="s">
        <v>21</v>
      </c>
      <c r="F13" s="142" t="s">
        <v>27</v>
      </c>
      <c r="G13" s="143"/>
      <c r="H13" s="143"/>
      <c r="I13" s="143"/>
      <c r="J13" s="143"/>
      <c r="K13" s="143"/>
      <c r="L13" s="143"/>
      <c r="M13" s="144"/>
      <c r="N13" s="141" t="s">
        <v>22</v>
      </c>
      <c r="O13" s="141" t="s">
        <v>23</v>
      </c>
      <c r="P13" s="141" t="s">
        <v>80</v>
      </c>
    </row>
    <row r="14">
      <c r="A14" s="134"/>
      <c r="B14" s="133"/>
      <c r="C14" s="133"/>
      <c r="D14" s="134"/>
      <c r="E14" s="134"/>
      <c r="F14" s="19" t="s">
        <v>0</v>
      </c>
      <c r="G14" s="19" t="s">
        <v>1</v>
      </c>
      <c r="H14" s="19" t="s">
        <v>2</v>
      </c>
      <c r="I14" s="19" t="s">
        <v>3</v>
      </c>
      <c r="J14" s="19" t="s">
        <v>4</v>
      </c>
      <c r="K14" s="19" t="s">
        <v>5</v>
      </c>
      <c r="L14" s="19" t="s">
        <v>6</v>
      </c>
      <c r="M14" s="19" t="s">
        <v>7</v>
      </c>
      <c r="N14" s="141"/>
      <c r="O14" s="141"/>
      <c r="P14" s="141"/>
    </row>
    <row r="15" ht="13.5">
      <c r="A15" s="135"/>
      <c r="B15" s="139"/>
      <c r="C15" s="140"/>
      <c r="D15" s="135"/>
      <c r="E15" s="135"/>
      <c r="F15" s="183"/>
      <c r="G15" s="21" t="s">
        <v>8</v>
      </c>
      <c r="H15" s="21" t="s">
        <v>8</v>
      </c>
      <c r="I15" s="21" t="s">
        <v>8</v>
      </c>
      <c r="J15" s="21" t="s">
        <v>8</v>
      </c>
      <c r="K15" s="21" t="s">
        <v>9</v>
      </c>
      <c r="L15" s="21" t="s">
        <v>9</v>
      </c>
      <c r="M15" s="21" t="s">
        <v>10</v>
      </c>
      <c r="N15" s="21" t="s">
        <v>26</v>
      </c>
      <c r="O15" s="21" t="s">
        <v>25</v>
      </c>
      <c r="P15" s="21" t="s">
        <v>25</v>
      </c>
    </row>
    <row r="16">
      <c r="A16" s="78" t="s">
        <v>85</v>
      </c>
      <c r="B16" s="184"/>
      <c r="C16" s="185"/>
      <c r="D16" s="185"/>
      <c r="E16" s="185"/>
      <c r="F16" s="185"/>
      <c r="G16" s="186"/>
      <c r="H16" s="185"/>
      <c r="I16" s="185"/>
      <c r="J16" s="185"/>
      <c r="K16" s="185"/>
      <c r="L16" s="185"/>
      <c r="M16" s="185"/>
      <c r="N16" s="185"/>
      <c r="O16" s="185"/>
      <c r="P16" s="185"/>
    </row>
    <row r="17">
      <c r="A17" s="79"/>
      <c r="B17" s="103" t="s">
        <v>234</v>
      </c>
      <c r="C17" s="107"/>
      <c r="D17" s="107"/>
      <c r="E17" s="107"/>
      <c r="F17" s="107">
        <v>11</v>
      </c>
      <c r="G17" s="108">
        <v>0.6</v>
      </c>
      <c r="H17" s="187">
        <v>0</v>
      </c>
      <c r="I17" s="187">
        <v>2.6</v>
      </c>
      <c r="J17" s="187">
        <v>5</v>
      </c>
      <c r="K17" s="187">
        <v>0.3</v>
      </c>
      <c r="L17" s="187">
        <v>0</v>
      </c>
      <c r="M17" s="187">
        <v>40</v>
      </c>
      <c r="N17" s="187"/>
      <c r="O17" s="187"/>
      <c r="P17" s="187"/>
    </row>
    <row r="18">
      <c r="A18" s="79"/>
      <c r="C18" s="102" t="s">
        <v>235</v>
      </c>
      <c r="D18" s="104">
        <v>200</v>
      </c>
      <c r="E18" s="104">
        <v>100</v>
      </c>
      <c r="F18" s="104">
        <v>11</v>
      </c>
      <c r="G18" s="105">
        <v>0.6</v>
      </c>
      <c r="H18" s="188">
        <v>0</v>
      </c>
      <c r="I18" s="188">
        <v>2.6</v>
      </c>
      <c r="J18" s="188">
        <v>5</v>
      </c>
      <c r="K18" s="188">
        <v>0.3</v>
      </c>
      <c r="L18" s="188">
        <v>0</v>
      </c>
      <c r="M18" s="188">
        <v>40</v>
      </c>
      <c r="N18" s="188">
        <v>1000</v>
      </c>
      <c r="O18" s="188">
        <v>0</v>
      </c>
      <c r="P18" s="188">
        <v>0</v>
      </c>
    </row>
    <row r="19">
      <c r="A19" s="79"/>
      <c r="C19" s="102" t="s">
        <v>236</v>
      </c>
      <c r="D19" s="104">
        <v>0</v>
      </c>
      <c r="E19" s="104">
        <v>0</v>
      </c>
      <c r="F19" s="104">
        <v>0</v>
      </c>
      <c r="G19" s="105">
        <v>0</v>
      </c>
      <c r="H19" s="188">
        <v>0</v>
      </c>
      <c r="I19" s="188">
        <v>0</v>
      </c>
      <c r="J19" s="188">
        <v>0</v>
      </c>
      <c r="K19" s="188">
        <v>0</v>
      </c>
      <c r="L19" s="188">
        <v>0</v>
      </c>
      <c r="M19" s="188">
        <v>0</v>
      </c>
      <c r="N19" s="188">
        <v>0</v>
      </c>
      <c r="O19" s="188">
        <v>0</v>
      </c>
      <c r="P19" s="188">
        <v>0</v>
      </c>
    </row>
    <row r="20" ht="13.5">
      <c r="A20" s="79"/>
      <c r="B20" s="189"/>
      <c r="C20" s="190"/>
      <c r="D20" s="189"/>
      <c r="E20" s="189"/>
      <c r="F20" s="189"/>
      <c r="G20" s="191"/>
      <c r="H20" s="190"/>
      <c r="I20" s="190"/>
      <c r="J20" s="190"/>
      <c r="K20" s="190"/>
      <c r="L20" s="190"/>
      <c r="M20" s="190"/>
      <c r="N20" s="190"/>
      <c r="O20" s="190"/>
      <c r="P20" s="190"/>
    </row>
    <row r="21">
      <c r="A21" s="79"/>
      <c r="B21" s="103" t="s">
        <v>237</v>
      </c>
      <c r="C21" s="107"/>
      <c r="D21" s="107"/>
      <c r="E21" s="107"/>
      <c r="F21" s="107">
        <v>96.68</v>
      </c>
      <c r="G21" s="108">
        <v>3.436</v>
      </c>
      <c r="H21" s="187">
        <v>2.512</v>
      </c>
      <c r="I21" s="187">
        <v>15.912</v>
      </c>
      <c r="J21" s="187">
        <v>120.6</v>
      </c>
      <c r="K21" s="187">
        <v>0.336</v>
      </c>
      <c r="L21" s="187">
        <v>0</v>
      </c>
      <c r="M21" s="187">
        <v>29</v>
      </c>
      <c r="N21" s="187"/>
      <c r="O21" s="187"/>
      <c r="P21" s="187"/>
    </row>
    <row r="22">
      <c r="A22" s="79"/>
      <c r="C22" s="102" t="s">
        <v>96</v>
      </c>
      <c r="D22" s="104">
        <v>100</v>
      </c>
      <c r="E22" s="104">
        <v>100</v>
      </c>
      <c r="F22" s="104">
        <v>50</v>
      </c>
      <c r="G22" s="105">
        <v>3.4</v>
      </c>
      <c r="H22" s="188">
        <v>2.5</v>
      </c>
      <c r="I22" s="188">
        <v>3.9</v>
      </c>
      <c r="J22" s="188">
        <v>120</v>
      </c>
      <c r="K22" s="188">
        <v>0.3</v>
      </c>
      <c r="L22" s="188">
        <v>0</v>
      </c>
      <c r="M22" s="188">
        <v>29</v>
      </c>
      <c r="N22" s="188">
        <v>1000</v>
      </c>
      <c r="O22" s="188">
        <v>0</v>
      </c>
      <c r="P22" s="188">
        <v>0</v>
      </c>
    </row>
    <row r="23">
      <c r="A23" s="79"/>
      <c r="C23" s="102" t="s">
        <v>146</v>
      </c>
      <c r="D23" s="104">
        <v>12</v>
      </c>
      <c r="E23" s="104">
        <v>12</v>
      </c>
      <c r="F23" s="104">
        <v>0.6</v>
      </c>
      <c r="G23" s="105">
        <v>0.036</v>
      </c>
      <c r="H23" s="188">
        <v>0.012</v>
      </c>
      <c r="I23" s="188">
        <v>0.096</v>
      </c>
      <c r="J23" s="188">
        <v>0.6</v>
      </c>
      <c r="K23" s="188">
        <v>0.024</v>
      </c>
      <c r="L23" s="188">
        <v>0</v>
      </c>
      <c r="M23" s="188">
        <v>0</v>
      </c>
      <c r="N23" s="188">
        <v>1000</v>
      </c>
      <c r="O23" s="188">
        <v>0</v>
      </c>
      <c r="P23" s="188">
        <v>0</v>
      </c>
    </row>
    <row r="24">
      <c r="A24" s="79"/>
      <c r="C24" s="102" t="s">
        <v>124</v>
      </c>
      <c r="D24" s="104">
        <v>12</v>
      </c>
      <c r="E24" s="104">
        <v>12</v>
      </c>
      <c r="F24" s="104">
        <v>46.08</v>
      </c>
      <c r="G24" s="105">
        <v>0</v>
      </c>
      <c r="H24" s="188">
        <v>0</v>
      </c>
      <c r="I24" s="188">
        <v>11.916</v>
      </c>
      <c r="J24" s="188">
        <v>0</v>
      </c>
      <c r="K24" s="188">
        <v>0.012</v>
      </c>
      <c r="L24" s="188">
        <v>0</v>
      </c>
      <c r="M24" s="188">
        <v>0</v>
      </c>
      <c r="N24" s="188">
        <v>1000</v>
      </c>
      <c r="O24" s="188">
        <v>0</v>
      </c>
      <c r="P24" s="188">
        <v>0</v>
      </c>
    </row>
    <row r="25" ht="13.5">
      <c r="A25" s="79"/>
      <c r="B25" s="189"/>
      <c r="C25" s="190"/>
      <c r="D25" s="189"/>
      <c r="E25" s="189"/>
      <c r="F25" s="189"/>
      <c r="G25" s="191"/>
      <c r="H25" s="190"/>
      <c r="I25" s="190"/>
      <c r="J25" s="190"/>
      <c r="K25" s="190"/>
      <c r="L25" s="190"/>
      <c r="M25" s="190"/>
      <c r="N25" s="190"/>
      <c r="O25" s="190"/>
      <c r="P25" s="190"/>
    </row>
    <row r="26">
      <c r="A26" s="79"/>
      <c r="B26" s="103" t="s">
        <v>238</v>
      </c>
      <c r="C26" s="107"/>
      <c r="D26" s="107"/>
      <c r="E26" s="107"/>
      <c r="F26" s="107">
        <v>102.4</v>
      </c>
      <c r="G26" s="108">
        <v>6.24</v>
      </c>
      <c r="H26" s="187">
        <v>7.56</v>
      </c>
      <c r="I26" s="187">
        <v>2.44</v>
      </c>
      <c r="J26" s="187">
        <v>196</v>
      </c>
      <c r="K26" s="187">
        <v>0.6</v>
      </c>
      <c r="L26" s="187">
        <v>0</v>
      </c>
      <c r="M26" s="187">
        <v>76.8</v>
      </c>
      <c r="N26" s="187"/>
      <c r="O26" s="187"/>
      <c r="P26" s="187"/>
    </row>
    <row r="27">
      <c r="A27" s="79"/>
      <c r="C27" s="102" t="s">
        <v>201</v>
      </c>
      <c r="D27" s="104">
        <v>40</v>
      </c>
      <c r="E27" s="104">
        <v>40</v>
      </c>
      <c r="F27" s="104">
        <v>102.4</v>
      </c>
      <c r="G27" s="105">
        <v>6.24</v>
      </c>
      <c r="H27" s="188">
        <v>7.56</v>
      </c>
      <c r="I27" s="188">
        <v>2.44</v>
      </c>
      <c r="J27" s="188">
        <v>196</v>
      </c>
      <c r="K27" s="188">
        <v>0.6</v>
      </c>
      <c r="L27" s="188">
        <v>0</v>
      </c>
      <c r="M27" s="188">
        <v>76.8</v>
      </c>
      <c r="N27" s="188">
        <v>1000</v>
      </c>
      <c r="O27" s="188">
        <v>0</v>
      </c>
      <c r="P27" s="188">
        <v>0</v>
      </c>
    </row>
    <row r="28">
      <c r="A28" s="79"/>
      <c r="C28" s="102" t="s">
        <v>239</v>
      </c>
      <c r="D28" s="104">
        <v>0</v>
      </c>
      <c r="E28" s="104">
        <v>0</v>
      </c>
      <c r="F28" s="104">
        <v>0</v>
      </c>
      <c r="G28" s="105">
        <v>0</v>
      </c>
      <c r="H28" s="188">
        <v>0</v>
      </c>
      <c r="I28" s="188">
        <v>0</v>
      </c>
      <c r="J28" s="188">
        <v>0</v>
      </c>
      <c r="K28" s="188">
        <v>0</v>
      </c>
      <c r="L28" s="188">
        <v>0</v>
      </c>
      <c r="M28" s="188">
        <v>0</v>
      </c>
      <c r="N28" s="188">
        <v>0</v>
      </c>
      <c r="O28" s="188">
        <v>0</v>
      </c>
      <c r="P28" s="188">
        <v>0</v>
      </c>
    </row>
    <row r="29" ht="13.5">
      <c r="A29" s="79"/>
      <c r="B29" s="189"/>
      <c r="C29" s="190"/>
      <c r="D29" s="189"/>
      <c r="E29" s="189"/>
      <c r="F29" s="189"/>
      <c r="G29" s="191"/>
      <c r="H29" s="190"/>
      <c r="I29" s="190"/>
      <c r="J29" s="190"/>
      <c r="K29" s="190"/>
      <c r="L29" s="190"/>
      <c r="M29" s="190"/>
      <c r="N29" s="190"/>
      <c r="O29" s="190"/>
      <c r="P29" s="190"/>
    </row>
    <row r="30">
      <c r="A30" s="79"/>
      <c r="B30" s="103" t="s">
        <v>240</v>
      </c>
      <c r="C30" s="107"/>
      <c r="D30" s="107"/>
      <c r="E30" s="107"/>
      <c r="F30" s="107">
        <v>269.6</v>
      </c>
      <c r="G30" s="108">
        <v>7.2</v>
      </c>
      <c r="H30" s="187">
        <v>2.72</v>
      </c>
      <c r="I30" s="187">
        <v>52.88</v>
      </c>
      <c r="J30" s="187">
        <v>24</v>
      </c>
      <c r="K30" s="187">
        <v>1.92</v>
      </c>
      <c r="L30" s="187">
        <v>0</v>
      </c>
      <c r="M30" s="187">
        <v>0</v>
      </c>
      <c r="N30" s="187"/>
      <c r="O30" s="187"/>
      <c r="P30" s="187"/>
    </row>
    <row r="31">
      <c r="A31" s="79"/>
      <c r="C31" s="102" t="s">
        <v>177</v>
      </c>
      <c r="D31" s="104">
        <v>80</v>
      </c>
      <c r="E31" s="104">
        <v>80</v>
      </c>
      <c r="F31" s="104">
        <v>269.6</v>
      </c>
      <c r="G31" s="105">
        <v>7.2</v>
      </c>
      <c r="H31" s="188">
        <v>2.72</v>
      </c>
      <c r="I31" s="188">
        <v>52.88</v>
      </c>
      <c r="J31" s="188">
        <v>24</v>
      </c>
      <c r="K31" s="188">
        <v>1.92</v>
      </c>
      <c r="L31" s="188">
        <v>0</v>
      </c>
      <c r="M31" s="188">
        <v>0</v>
      </c>
      <c r="N31" s="188">
        <v>1000</v>
      </c>
      <c r="O31" s="188">
        <v>0</v>
      </c>
      <c r="P31" s="188">
        <v>0</v>
      </c>
    </row>
    <row r="32" ht="13.5">
      <c r="A32" s="79"/>
      <c r="B32" s="189"/>
      <c r="C32" s="190"/>
      <c r="D32" s="189"/>
      <c r="E32" s="189"/>
      <c r="F32" s="189"/>
      <c r="G32" s="191"/>
      <c r="H32" s="190"/>
      <c r="I32" s="190"/>
      <c r="J32" s="190"/>
      <c r="K32" s="190"/>
      <c r="L32" s="190"/>
      <c r="M32" s="190"/>
      <c r="N32" s="190"/>
      <c r="O32" s="190"/>
      <c r="P32" s="190"/>
    </row>
    <row r="33" ht="15.75" customHeight="1">
      <c r="A33" s="129" t="s">
        <v>86</v>
      </c>
      <c r="B33" s="130"/>
      <c r="C33" s="130"/>
      <c r="D33" s="130"/>
      <c r="E33" s="130"/>
      <c r="F33" s="92">
        <v>479.68</v>
      </c>
      <c r="G33" s="93">
        <v>17.476</v>
      </c>
      <c r="H33" s="93">
        <v>12.792</v>
      </c>
      <c r="I33" s="93">
        <v>73.832</v>
      </c>
      <c r="J33" s="93">
        <v>345.6</v>
      </c>
      <c r="K33" s="93">
        <v>3.156</v>
      </c>
      <c r="L33" s="93">
        <v>0</v>
      </c>
      <c r="M33" s="93">
        <v>145.8</v>
      </c>
      <c r="N33" s="151" t="s">
        <v>83</v>
      </c>
      <c r="O33" s="152"/>
      <c r="P33" s="192">
        <f ca="1">SUM(P17:INDIRECT("P"&amp;ROW()-1))</f>
        <v>0</v>
      </c>
    </row>
    <row r="34" ht="15.75" customHeight="1">
      <c r="A34" s="147" t="s">
        <v>28</v>
      </c>
      <c r="B34" s="148"/>
      <c r="C34" s="148"/>
      <c r="D34" s="148"/>
      <c r="E34" s="148"/>
      <c r="F34" s="99">
        <f>F$150*$G36</f>
        <v>540</v>
      </c>
      <c r="G34" s="99">
        <f>G$150*$G36</f>
        <v>13</v>
      </c>
      <c r="H34" s="99">
        <f>H$150*$G36</f>
        <v>0</v>
      </c>
      <c r="I34" s="99">
        <f>I$150*$G36</f>
        <v>0</v>
      </c>
      <c r="J34" s="99">
        <f>J$150*$G36</f>
        <v>160</v>
      </c>
      <c r="K34" s="99">
        <f>K$150*$G36</f>
        <v>2.8000000000000003</v>
      </c>
      <c r="L34" s="99">
        <f>L$150*$G36</f>
        <v>1.8</v>
      </c>
      <c r="M34" s="99">
        <f>M$150*$G36</f>
        <v>180</v>
      </c>
      <c r="N34" s="153"/>
      <c r="O34" s="154"/>
      <c r="P34" s="193"/>
    </row>
    <row r="35" ht="13.5" customHeight="1">
      <c r="A35" s="149" t="s">
        <v>81</v>
      </c>
      <c r="B35" s="150"/>
      <c r="C35" s="150"/>
      <c r="D35" s="150"/>
      <c r="E35" s="150"/>
      <c r="F35" s="100">
        <f>IF(F34=0,0,(F33/F34))</f>
        <v>0.88829629629629636</v>
      </c>
      <c r="G35" s="100">
        <f>IF(G34=0,0,(G33/G34))</f>
        <v>1.3443076923076922</v>
      </c>
      <c r="H35" s="100">
        <f>IF(H34=0,0,(H33/H34))</f>
        <v>0</v>
      </c>
      <c r="I35" s="100">
        <f>IF(I34=0,0,(I33/I34))</f>
        <v>0</v>
      </c>
      <c r="J35" s="100">
        <f>IF(J34=0,0,(J33/J34))</f>
        <v>2.16</v>
      </c>
      <c r="K35" s="100">
        <f>IF(K34=0,0,(K33/K34))</f>
        <v>1.127142857142857</v>
      </c>
      <c r="L35" s="100">
        <f>IF(L34=0,0,(L33/L34))</f>
        <v>0</v>
      </c>
      <c r="M35" s="100">
        <f>IF(M34=0,0,(M33/M34))</f>
        <v>0.81</v>
      </c>
      <c r="N35" s="155"/>
      <c r="O35" s="156"/>
      <c r="P35" s="194"/>
    </row>
    <row r="36" ht="6.75" customHeight="1" hidden="1">
      <c r="A36" s="195"/>
      <c r="B36" s="195"/>
      <c r="C36" s="195"/>
      <c r="D36" s="195"/>
      <c r="E36" s="195"/>
      <c r="F36" s="196">
        <v>0.2</v>
      </c>
      <c r="G36" s="197">
        <f>IF(F36="",0,F36)</f>
        <v>0.2</v>
      </c>
      <c r="H36" s="198"/>
      <c r="I36" s="198"/>
      <c r="J36" s="198"/>
      <c r="K36" s="198"/>
      <c r="L36" s="198"/>
      <c r="M36" s="198"/>
      <c r="N36" s="199"/>
      <c r="O36" s="199"/>
      <c r="P36" s="200"/>
    </row>
    <row r="37" ht="13.5"/>
    <row r="38">
      <c r="A38" s="78" t="s">
        <v>98</v>
      </c>
      <c r="B38" s="184"/>
      <c r="C38" s="185"/>
      <c r="D38" s="185"/>
      <c r="E38" s="185"/>
      <c r="F38" s="185"/>
      <c r="G38" s="186"/>
      <c r="H38" s="185"/>
      <c r="I38" s="185"/>
      <c r="J38" s="185"/>
      <c r="K38" s="185"/>
      <c r="L38" s="185"/>
      <c r="M38" s="185"/>
      <c r="N38" s="185"/>
      <c r="O38" s="185"/>
      <c r="P38" s="185"/>
    </row>
    <row r="39">
      <c r="A39" s="79"/>
      <c r="B39" s="103" t="s">
        <v>241</v>
      </c>
      <c r="C39" s="107"/>
      <c r="D39" s="107"/>
      <c r="E39" s="107"/>
      <c r="F39" s="107">
        <v>169.2</v>
      </c>
      <c r="G39" s="108">
        <v>5.22</v>
      </c>
      <c r="H39" s="187">
        <v>5.22</v>
      </c>
      <c r="I39" s="187">
        <v>26.28</v>
      </c>
      <c r="J39" s="187">
        <v>199.8</v>
      </c>
      <c r="K39" s="187">
        <v>0.54</v>
      </c>
      <c r="L39" s="187">
        <v>0</v>
      </c>
      <c r="M39" s="187">
        <v>0</v>
      </c>
      <c r="N39" s="187"/>
      <c r="O39" s="187"/>
      <c r="P39" s="187"/>
    </row>
    <row r="40">
      <c r="A40" s="79"/>
      <c r="C40" s="102" t="s">
        <v>101</v>
      </c>
      <c r="D40" s="104">
        <v>180</v>
      </c>
      <c r="E40" s="104">
        <v>180</v>
      </c>
      <c r="F40" s="104">
        <v>169.2</v>
      </c>
      <c r="G40" s="105">
        <v>5.22</v>
      </c>
      <c r="H40" s="188">
        <v>5.22</v>
      </c>
      <c r="I40" s="188">
        <v>26.28</v>
      </c>
      <c r="J40" s="188">
        <v>199.8</v>
      </c>
      <c r="K40" s="188">
        <v>0.54</v>
      </c>
      <c r="L40" s="188">
        <v>0</v>
      </c>
      <c r="M40" s="188">
        <v>0</v>
      </c>
      <c r="N40" s="188">
        <v>1000</v>
      </c>
      <c r="O40" s="188">
        <v>0</v>
      </c>
      <c r="P40" s="188">
        <v>0</v>
      </c>
    </row>
    <row r="41" ht="13.5">
      <c r="A41" s="79"/>
      <c r="B41" s="189"/>
      <c r="C41" s="190"/>
      <c r="D41" s="189"/>
      <c r="E41" s="189"/>
      <c r="F41" s="189"/>
      <c r="G41" s="191"/>
      <c r="H41" s="190"/>
      <c r="I41" s="190"/>
      <c r="J41" s="190"/>
      <c r="K41" s="190"/>
      <c r="L41" s="190"/>
      <c r="M41" s="190"/>
      <c r="N41" s="190"/>
      <c r="O41" s="190"/>
      <c r="P41" s="190"/>
    </row>
    <row r="42">
      <c r="A42" s="79"/>
      <c r="B42" s="103" t="s">
        <v>242</v>
      </c>
      <c r="C42" s="107"/>
      <c r="D42" s="107"/>
      <c r="E42" s="107"/>
      <c r="F42" s="107">
        <v>25.6</v>
      </c>
      <c r="G42" s="108">
        <v>0.64</v>
      </c>
      <c r="H42" s="187">
        <v>0.4</v>
      </c>
      <c r="I42" s="187">
        <v>5.52</v>
      </c>
      <c r="J42" s="187">
        <v>22.4</v>
      </c>
      <c r="K42" s="187">
        <v>0.64</v>
      </c>
      <c r="L42" s="187">
        <v>0</v>
      </c>
      <c r="M42" s="187">
        <v>2.4</v>
      </c>
      <c r="N42" s="187"/>
      <c r="O42" s="187"/>
      <c r="P42" s="187"/>
    </row>
    <row r="43">
      <c r="A43" s="79"/>
      <c r="C43" s="102" t="s">
        <v>144</v>
      </c>
      <c r="D43" s="104">
        <v>84.21</v>
      </c>
      <c r="E43" s="104">
        <v>80</v>
      </c>
      <c r="F43" s="104">
        <v>25.6</v>
      </c>
      <c r="G43" s="105">
        <v>0.64</v>
      </c>
      <c r="H43" s="188">
        <v>0.4</v>
      </c>
      <c r="I43" s="188">
        <v>5.52</v>
      </c>
      <c r="J43" s="188">
        <v>22.4</v>
      </c>
      <c r="K43" s="188">
        <v>0.64</v>
      </c>
      <c r="L43" s="188">
        <v>0</v>
      </c>
      <c r="M43" s="188">
        <v>2.4</v>
      </c>
      <c r="N43" s="188">
        <v>1000</v>
      </c>
      <c r="O43" s="188">
        <v>0</v>
      </c>
      <c r="P43" s="188">
        <v>0</v>
      </c>
    </row>
    <row r="44" ht="13.5">
      <c r="A44" s="79"/>
      <c r="B44" s="189"/>
      <c r="C44" s="190"/>
      <c r="D44" s="189"/>
      <c r="E44" s="189"/>
      <c r="F44" s="189"/>
      <c r="G44" s="191"/>
      <c r="H44" s="190"/>
      <c r="I44" s="190"/>
      <c r="J44" s="190"/>
      <c r="K44" s="190"/>
      <c r="L44" s="190"/>
      <c r="M44" s="190"/>
      <c r="N44" s="190"/>
      <c r="O44" s="190"/>
      <c r="P44" s="190"/>
    </row>
    <row r="45" ht="15.75" customHeight="1">
      <c r="A45" s="129" t="s">
        <v>99</v>
      </c>
      <c r="B45" s="130"/>
      <c r="C45" s="130"/>
      <c r="D45" s="130"/>
      <c r="E45" s="130"/>
      <c r="F45" s="92">
        <v>194.8</v>
      </c>
      <c r="G45" s="93">
        <v>5.86</v>
      </c>
      <c r="H45" s="93">
        <v>5.62</v>
      </c>
      <c r="I45" s="93">
        <v>31.8</v>
      </c>
      <c r="J45" s="93">
        <v>222.2</v>
      </c>
      <c r="K45" s="93">
        <v>1.18</v>
      </c>
      <c r="L45" s="93">
        <v>0</v>
      </c>
      <c r="M45" s="93">
        <v>2.4</v>
      </c>
      <c r="N45" s="151" t="s">
        <v>83</v>
      </c>
      <c r="O45" s="152"/>
      <c r="P45" s="192">
        <f ca="1">SUM(P39:INDIRECT("P"&amp;ROW()-1))</f>
        <v>0</v>
      </c>
    </row>
    <row r="46" ht="15.75" customHeight="1">
      <c r="A46" s="147" t="s">
        <v>28</v>
      </c>
      <c r="B46" s="148"/>
      <c r="C46" s="148"/>
      <c r="D46" s="148"/>
      <c r="E46" s="148"/>
      <c r="F46" s="99">
        <f>F$150*$G48</f>
        <v>270</v>
      </c>
      <c r="G46" s="99">
        <f>G$150*$G48</f>
        <v>6.5</v>
      </c>
      <c r="H46" s="99">
        <f>H$150*$G48</f>
        <v>0</v>
      </c>
      <c r="I46" s="99">
        <f>I$150*$G48</f>
        <v>0</v>
      </c>
      <c r="J46" s="99">
        <f>J$150*$G48</f>
        <v>80</v>
      </c>
      <c r="K46" s="99">
        <f>K$150*$G48</f>
        <v>1.4000000000000001</v>
      </c>
      <c r="L46" s="99">
        <f>L$150*$G48</f>
        <v>0.9</v>
      </c>
      <c r="M46" s="99">
        <f>M$150*$G48</f>
        <v>90</v>
      </c>
      <c r="N46" s="153"/>
      <c r="O46" s="154"/>
      <c r="P46" s="193"/>
    </row>
    <row r="47" ht="13.5" customHeight="1">
      <c r="A47" s="149" t="s">
        <v>81</v>
      </c>
      <c r="B47" s="150"/>
      <c r="C47" s="150"/>
      <c r="D47" s="150"/>
      <c r="E47" s="150"/>
      <c r="F47" s="100">
        <f>IF(F46=0,0,(F45/F46))</f>
        <v>0.7214814814814815</v>
      </c>
      <c r="G47" s="100">
        <f>IF(G46=0,0,(G45/G46))</f>
        <v>0.90153846153846162</v>
      </c>
      <c r="H47" s="100">
        <f>IF(H46=0,0,(H45/H46))</f>
        <v>0</v>
      </c>
      <c r="I47" s="100">
        <f>IF(I46=0,0,(I45/I46))</f>
        <v>0</v>
      </c>
      <c r="J47" s="100">
        <f>IF(J46=0,0,(J45/J46))</f>
        <v>2.7775</v>
      </c>
      <c r="K47" s="100">
        <f>IF(K46=0,0,(K45/K46))</f>
        <v>0.84285714285714275</v>
      </c>
      <c r="L47" s="100">
        <f>IF(L46=0,0,(L45/L46))</f>
        <v>0</v>
      </c>
      <c r="M47" s="100">
        <f>IF(M46=0,0,(M45/M46))</f>
        <v>0.026666666666666665</v>
      </c>
      <c r="N47" s="155"/>
      <c r="O47" s="156"/>
      <c r="P47" s="194"/>
    </row>
    <row r="48" ht="6.75" customHeight="1" hidden="1">
      <c r="A48" s="195"/>
      <c r="B48" s="195"/>
      <c r="C48" s="195"/>
      <c r="D48" s="195"/>
      <c r="E48" s="195"/>
      <c r="F48" s="196">
        <v>0.1</v>
      </c>
      <c r="G48" s="197">
        <f>IF(F48="",0,F48)</f>
        <v>0.1</v>
      </c>
      <c r="H48" s="198"/>
      <c r="I48" s="198"/>
      <c r="J48" s="198"/>
      <c r="K48" s="198"/>
      <c r="L48" s="198"/>
      <c r="M48" s="198"/>
      <c r="N48" s="199"/>
      <c r="O48" s="199"/>
      <c r="P48" s="200"/>
    </row>
    <row r="49" ht="13.5"/>
    <row r="50">
      <c r="A50" s="78" t="s">
        <v>66</v>
      </c>
      <c r="B50" s="184"/>
      <c r="C50" s="185"/>
      <c r="D50" s="185"/>
      <c r="E50" s="185"/>
      <c r="F50" s="185"/>
      <c r="G50" s="186"/>
      <c r="H50" s="185"/>
      <c r="I50" s="185"/>
      <c r="J50" s="185"/>
      <c r="K50" s="185"/>
      <c r="L50" s="185"/>
      <c r="M50" s="185"/>
      <c r="N50" s="185"/>
      <c r="O50" s="185"/>
      <c r="P50" s="185"/>
    </row>
    <row r="51">
      <c r="A51" s="79"/>
      <c r="B51" s="103" t="s">
        <v>243</v>
      </c>
      <c r="C51" s="107"/>
      <c r="D51" s="107"/>
      <c r="E51" s="107"/>
      <c r="F51" s="107">
        <v>146.54</v>
      </c>
      <c r="G51" s="108">
        <v>9.637</v>
      </c>
      <c r="H51" s="187">
        <v>2.634</v>
      </c>
      <c r="I51" s="187">
        <v>22</v>
      </c>
      <c r="J51" s="187">
        <v>19.8</v>
      </c>
      <c r="K51" s="187">
        <v>2.623</v>
      </c>
      <c r="L51" s="187">
        <v>0</v>
      </c>
      <c r="M51" s="187">
        <v>71.76</v>
      </c>
      <c r="N51" s="187"/>
      <c r="O51" s="187"/>
      <c r="P51" s="187"/>
    </row>
    <row r="52">
      <c r="A52" s="79"/>
      <c r="C52" s="102" t="s">
        <v>205</v>
      </c>
      <c r="D52" s="104">
        <v>15</v>
      </c>
      <c r="E52" s="104">
        <v>15</v>
      </c>
      <c r="F52" s="104">
        <v>52.2</v>
      </c>
      <c r="G52" s="105">
        <v>1.65</v>
      </c>
      <c r="H52" s="188">
        <v>0.9</v>
      </c>
      <c r="I52" s="188">
        <v>10.245</v>
      </c>
      <c r="J52" s="188">
        <v>8.25</v>
      </c>
      <c r="K52" s="188">
        <v>1.2</v>
      </c>
      <c r="L52" s="188">
        <v>0</v>
      </c>
      <c r="M52" s="188">
        <v>0</v>
      </c>
      <c r="N52" s="188">
        <v>1000</v>
      </c>
      <c r="O52" s="188">
        <v>0</v>
      </c>
      <c r="P52" s="188">
        <v>0</v>
      </c>
    </row>
    <row r="53">
      <c r="A53" s="79"/>
      <c r="C53" s="102" t="s">
        <v>107</v>
      </c>
      <c r="D53" s="104">
        <v>8</v>
      </c>
      <c r="E53" s="104">
        <v>8</v>
      </c>
      <c r="F53" s="104">
        <v>24.64</v>
      </c>
      <c r="G53" s="105">
        <v>1.912</v>
      </c>
      <c r="H53" s="188">
        <v>0.064</v>
      </c>
      <c r="I53" s="188">
        <v>4.32</v>
      </c>
      <c r="J53" s="188">
        <v>4.8</v>
      </c>
      <c r="K53" s="188">
        <v>0.368</v>
      </c>
      <c r="L53" s="188">
        <v>0</v>
      </c>
      <c r="M53" s="188">
        <v>1.76</v>
      </c>
      <c r="N53" s="188">
        <v>1000</v>
      </c>
      <c r="O53" s="188">
        <v>0</v>
      </c>
      <c r="P53" s="188">
        <v>0</v>
      </c>
    </row>
    <row r="54">
      <c r="A54" s="79"/>
      <c r="C54" s="102" t="s">
        <v>108</v>
      </c>
      <c r="D54" s="104">
        <v>11.76</v>
      </c>
      <c r="E54" s="104">
        <v>10</v>
      </c>
      <c r="F54" s="104">
        <v>3.6</v>
      </c>
      <c r="G54" s="105">
        <v>0.07</v>
      </c>
      <c r="H54" s="188">
        <v>0.01</v>
      </c>
      <c r="I54" s="188">
        <v>0.84</v>
      </c>
      <c r="J54" s="188">
        <v>3.3</v>
      </c>
      <c r="K54" s="188">
        <v>0.06</v>
      </c>
      <c r="L54" s="188">
        <v>0</v>
      </c>
      <c r="M54" s="188">
        <v>70</v>
      </c>
      <c r="N54" s="188">
        <v>1000</v>
      </c>
      <c r="O54" s="188">
        <v>0</v>
      </c>
      <c r="P54" s="188">
        <v>0</v>
      </c>
    </row>
    <row r="55">
      <c r="A55" s="79"/>
      <c r="C55" s="102" t="s">
        <v>121</v>
      </c>
      <c r="D55" s="104">
        <v>37.5</v>
      </c>
      <c r="E55" s="104">
        <v>30</v>
      </c>
      <c r="F55" s="104">
        <v>27.3</v>
      </c>
      <c r="G55" s="105">
        <v>0.57</v>
      </c>
      <c r="H55" s="188">
        <v>0.03</v>
      </c>
      <c r="I55" s="188">
        <v>6.33</v>
      </c>
      <c r="J55" s="188">
        <v>0.6</v>
      </c>
      <c r="K55" s="188">
        <v>0.3</v>
      </c>
      <c r="L55" s="188">
        <v>0</v>
      </c>
      <c r="M55" s="188">
        <v>0</v>
      </c>
      <c r="N55" s="188">
        <v>1000</v>
      </c>
      <c r="O55" s="188">
        <v>0</v>
      </c>
      <c r="P55" s="188">
        <v>0</v>
      </c>
    </row>
    <row r="56">
      <c r="A56" s="79"/>
      <c r="C56" s="102" t="s">
        <v>113</v>
      </c>
      <c r="D56" s="104">
        <v>25</v>
      </c>
      <c r="E56" s="104">
        <v>25</v>
      </c>
      <c r="F56" s="104">
        <v>37.5</v>
      </c>
      <c r="G56" s="105">
        <v>5.375</v>
      </c>
      <c r="H56" s="188">
        <v>1.625</v>
      </c>
      <c r="I56" s="188">
        <v>0</v>
      </c>
      <c r="J56" s="188">
        <v>1.5</v>
      </c>
      <c r="K56" s="188">
        <v>0.675</v>
      </c>
      <c r="L56" s="188">
        <v>0</v>
      </c>
      <c r="M56" s="188">
        <v>0</v>
      </c>
      <c r="N56" s="188">
        <v>1000</v>
      </c>
      <c r="O56" s="188">
        <v>0</v>
      </c>
      <c r="P56" s="188">
        <v>0</v>
      </c>
    </row>
    <row r="57">
      <c r="A57" s="79"/>
      <c r="C57" s="102" t="s">
        <v>109</v>
      </c>
      <c r="D57" s="104">
        <v>12.5</v>
      </c>
      <c r="E57" s="104">
        <v>5</v>
      </c>
      <c r="F57" s="104">
        <v>1.3</v>
      </c>
      <c r="G57" s="105">
        <v>0.06</v>
      </c>
      <c r="H57" s="188">
        <v>0.005</v>
      </c>
      <c r="I57" s="188">
        <v>0.265</v>
      </c>
      <c r="J57" s="188">
        <v>1.35</v>
      </c>
      <c r="K57" s="188">
        <v>0.02</v>
      </c>
      <c r="L57" s="188">
        <v>0</v>
      </c>
      <c r="M57" s="188">
        <v>0</v>
      </c>
      <c r="N57" s="188">
        <v>1000</v>
      </c>
      <c r="O57" s="188">
        <v>0</v>
      </c>
      <c r="P57" s="188">
        <v>0</v>
      </c>
    </row>
    <row r="58">
      <c r="A58" s="79"/>
      <c r="C58" s="102" t="s">
        <v>244</v>
      </c>
      <c r="D58" s="104">
        <v>0</v>
      </c>
      <c r="E58" s="104">
        <v>0</v>
      </c>
      <c r="F58" s="104">
        <v>0</v>
      </c>
      <c r="G58" s="105">
        <v>0</v>
      </c>
      <c r="H58" s="188">
        <v>0</v>
      </c>
      <c r="I58" s="188">
        <v>0</v>
      </c>
      <c r="J58" s="188">
        <v>0</v>
      </c>
      <c r="K58" s="188">
        <v>0</v>
      </c>
      <c r="L58" s="188">
        <v>0</v>
      </c>
      <c r="M58" s="188">
        <v>0</v>
      </c>
      <c r="N58" s="188">
        <v>0</v>
      </c>
      <c r="O58" s="188">
        <v>0</v>
      </c>
      <c r="P58" s="188">
        <v>0</v>
      </c>
    </row>
    <row r="59" ht="13.5">
      <c r="A59" s="79"/>
      <c r="B59" s="189"/>
      <c r="C59" s="190"/>
      <c r="D59" s="189"/>
      <c r="E59" s="189"/>
      <c r="F59" s="189"/>
      <c r="G59" s="191"/>
      <c r="H59" s="190"/>
      <c r="I59" s="190"/>
      <c r="J59" s="190"/>
      <c r="K59" s="190"/>
      <c r="L59" s="190"/>
      <c r="M59" s="190"/>
      <c r="N59" s="190"/>
      <c r="O59" s="190"/>
      <c r="P59" s="190"/>
    </row>
    <row r="60">
      <c r="A60" s="79"/>
      <c r="B60" s="103" t="s">
        <v>238</v>
      </c>
      <c r="C60" s="107"/>
      <c r="D60" s="107"/>
      <c r="E60" s="107"/>
      <c r="F60" s="107">
        <v>262.78</v>
      </c>
      <c r="G60" s="108">
        <v>21.82</v>
      </c>
      <c r="H60" s="187">
        <v>18.53</v>
      </c>
      <c r="I60" s="187">
        <v>1.35</v>
      </c>
      <c r="J60" s="187">
        <v>10.9</v>
      </c>
      <c r="K60" s="187">
        <v>2.89</v>
      </c>
      <c r="L60" s="187">
        <v>0</v>
      </c>
      <c r="M60" s="187">
        <v>22</v>
      </c>
      <c r="N60" s="187"/>
      <c r="O60" s="187"/>
      <c r="P60" s="187"/>
    </row>
    <row r="61">
      <c r="A61" s="79"/>
      <c r="C61" s="102" t="s">
        <v>113</v>
      </c>
      <c r="D61" s="104">
        <v>100</v>
      </c>
      <c r="E61" s="104">
        <v>100</v>
      </c>
      <c r="F61" s="104">
        <v>150</v>
      </c>
      <c r="G61" s="105">
        <v>21.5</v>
      </c>
      <c r="H61" s="188">
        <v>6.5</v>
      </c>
      <c r="I61" s="188">
        <v>0</v>
      </c>
      <c r="J61" s="188">
        <v>6</v>
      </c>
      <c r="K61" s="188">
        <v>2.7</v>
      </c>
      <c r="L61" s="188">
        <v>0</v>
      </c>
      <c r="M61" s="188">
        <v>0</v>
      </c>
      <c r="N61" s="188">
        <v>1000</v>
      </c>
      <c r="O61" s="188">
        <v>0</v>
      </c>
      <c r="P61" s="188">
        <v>0</v>
      </c>
    </row>
    <row r="62">
      <c r="A62" s="79"/>
      <c r="C62" s="102" t="s">
        <v>40</v>
      </c>
      <c r="D62" s="104">
        <v>25</v>
      </c>
      <c r="E62" s="104">
        <v>20</v>
      </c>
      <c r="F62" s="104">
        <v>3.4</v>
      </c>
      <c r="G62" s="105">
        <v>0.18</v>
      </c>
      <c r="H62" s="188">
        <v>0.02</v>
      </c>
      <c r="I62" s="188">
        <v>0.66</v>
      </c>
      <c r="J62" s="188">
        <v>1.4</v>
      </c>
      <c r="K62" s="188">
        <v>0.14</v>
      </c>
      <c r="L62" s="188">
        <v>0</v>
      </c>
      <c r="M62" s="188">
        <v>22</v>
      </c>
      <c r="N62" s="188">
        <v>1000</v>
      </c>
      <c r="O62" s="188">
        <v>0</v>
      </c>
      <c r="P62" s="188">
        <v>0</v>
      </c>
    </row>
    <row r="63">
      <c r="A63" s="79"/>
      <c r="C63" s="102" t="s">
        <v>116</v>
      </c>
      <c r="D63" s="104">
        <v>10.52</v>
      </c>
      <c r="E63" s="104">
        <v>10</v>
      </c>
      <c r="F63" s="104">
        <v>3.3</v>
      </c>
      <c r="G63" s="105">
        <v>0.14</v>
      </c>
      <c r="H63" s="188">
        <v>0.01</v>
      </c>
      <c r="I63" s="188">
        <v>0.69</v>
      </c>
      <c r="J63" s="188">
        <v>3.5</v>
      </c>
      <c r="K63" s="188">
        <v>0.05</v>
      </c>
      <c r="L63" s="188">
        <v>0</v>
      </c>
      <c r="M63" s="188">
        <v>0</v>
      </c>
      <c r="N63" s="188">
        <v>1000</v>
      </c>
      <c r="O63" s="188">
        <v>0</v>
      </c>
      <c r="P63" s="188">
        <v>0</v>
      </c>
    </row>
    <row r="64">
      <c r="A64" s="79"/>
      <c r="C64" s="102" t="s">
        <v>245</v>
      </c>
      <c r="D64" s="104">
        <v>0</v>
      </c>
      <c r="E64" s="104">
        <v>0</v>
      </c>
      <c r="F64" s="104">
        <v>0</v>
      </c>
      <c r="G64" s="105">
        <v>0</v>
      </c>
      <c r="H64" s="188">
        <v>0</v>
      </c>
      <c r="I64" s="188">
        <v>0</v>
      </c>
      <c r="J64" s="188">
        <v>0</v>
      </c>
      <c r="K64" s="188">
        <v>0</v>
      </c>
      <c r="L64" s="188">
        <v>0</v>
      </c>
      <c r="M64" s="188">
        <v>0</v>
      </c>
      <c r="N64" s="188">
        <v>0</v>
      </c>
      <c r="O64" s="188">
        <v>0</v>
      </c>
      <c r="P64" s="188">
        <v>0</v>
      </c>
    </row>
    <row r="65">
      <c r="A65" s="79"/>
      <c r="C65" s="102" t="s">
        <v>89</v>
      </c>
      <c r="D65" s="104">
        <v>12</v>
      </c>
      <c r="E65" s="104">
        <v>12</v>
      </c>
      <c r="F65" s="104">
        <v>106.08</v>
      </c>
      <c r="G65" s="105">
        <v>0</v>
      </c>
      <c r="H65" s="188">
        <v>12</v>
      </c>
      <c r="I65" s="188">
        <v>0</v>
      </c>
      <c r="J65" s="188">
        <v>0</v>
      </c>
      <c r="K65" s="188">
        <v>0</v>
      </c>
      <c r="L65" s="188">
        <v>0</v>
      </c>
      <c r="M65" s="188">
        <v>0</v>
      </c>
      <c r="N65" s="188">
        <v>1000</v>
      </c>
      <c r="O65" s="188">
        <v>0</v>
      </c>
      <c r="P65" s="188">
        <v>0</v>
      </c>
    </row>
    <row r="66" ht="13.5">
      <c r="A66" s="79"/>
      <c r="B66" s="189"/>
      <c r="C66" s="190"/>
      <c r="D66" s="189"/>
      <c r="E66" s="189"/>
      <c r="F66" s="189"/>
      <c r="G66" s="191"/>
      <c r="H66" s="190"/>
      <c r="I66" s="190"/>
      <c r="J66" s="190"/>
      <c r="K66" s="190"/>
      <c r="L66" s="190"/>
      <c r="M66" s="190"/>
      <c r="N66" s="190"/>
      <c r="O66" s="190"/>
      <c r="P66" s="190"/>
    </row>
    <row r="67">
      <c r="A67" s="79"/>
      <c r="B67" s="103" t="s">
        <v>246</v>
      </c>
      <c r="C67" s="107"/>
      <c r="D67" s="107"/>
      <c r="E67" s="107"/>
      <c r="F67" s="107">
        <v>136.45</v>
      </c>
      <c r="G67" s="108">
        <v>3.605</v>
      </c>
      <c r="H67" s="187">
        <v>10.085</v>
      </c>
      <c r="I67" s="187">
        <v>8.69</v>
      </c>
      <c r="J67" s="187">
        <v>40.35</v>
      </c>
      <c r="K67" s="187">
        <v>1.03</v>
      </c>
      <c r="L67" s="187">
        <v>0</v>
      </c>
      <c r="M67" s="187">
        <v>11.55</v>
      </c>
      <c r="N67" s="187"/>
      <c r="O67" s="187"/>
      <c r="P67" s="187"/>
    </row>
    <row r="68">
      <c r="A68" s="79"/>
      <c r="C68" s="102" t="s">
        <v>137</v>
      </c>
      <c r="D68" s="104">
        <v>61.11</v>
      </c>
      <c r="E68" s="104">
        <v>55</v>
      </c>
      <c r="F68" s="104">
        <v>15.95</v>
      </c>
      <c r="G68" s="105">
        <v>1.155</v>
      </c>
      <c r="H68" s="188">
        <v>0</v>
      </c>
      <c r="I68" s="188">
        <v>3.025</v>
      </c>
      <c r="J68" s="188">
        <v>33</v>
      </c>
      <c r="K68" s="188">
        <v>0.55</v>
      </c>
      <c r="L68" s="188">
        <v>0</v>
      </c>
      <c r="M68" s="188">
        <v>9.35</v>
      </c>
      <c r="N68" s="188">
        <v>1000</v>
      </c>
      <c r="O68" s="188">
        <v>0</v>
      </c>
      <c r="P68" s="188">
        <v>0</v>
      </c>
    </row>
    <row r="69">
      <c r="A69" s="79"/>
      <c r="C69" s="102" t="s">
        <v>107</v>
      </c>
      <c r="D69" s="104">
        <v>10</v>
      </c>
      <c r="E69" s="104">
        <v>10</v>
      </c>
      <c r="F69" s="104">
        <v>30.8</v>
      </c>
      <c r="G69" s="105">
        <v>2.39</v>
      </c>
      <c r="H69" s="188">
        <v>0.08</v>
      </c>
      <c r="I69" s="188">
        <v>5.4</v>
      </c>
      <c r="J69" s="188">
        <v>6</v>
      </c>
      <c r="K69" s="188">
        <v>0.46</v>
      </c>
      <c r="L69" s="188">
        <v>0</v>
      </c>
      <c r="M69" s="188">
        <v>2.2</v>
      </c>
      <c r="N69" s="188">
        <v>1000</v>
      </c>
      <c r="O69" s="188">
        <v>0</v>
      </c>
      <c r="P69" s="188">
        <v>0</v>
      </c>
    </row>
    <row r="70">
      <c r="A70" s="79"/>
      <c r="C70" s="102" t="s">
        <v>109</v>
      </c>
      <c r="D70" s="104">
        <v>12.5</v>
      </c>
      <c r="E70" s="104">
        <v>5</v>
      </c>
      <c r="F70" s="104">
        <v>1.3</v>
      </c>
      <c r="G70" s="105">
        <v>0.06</v>
      </c>
      <c r="H70" s="188">
        <v>0.005</v>
      </c>
      <c r="I70" s="188">
        <v>0.265</v>
      </c>
      <c r="J70" s="188">
        <v>1.35</v>
      </c>
      <c r="K70" s="188">
        <v>0.02</v>
      </c>
      <c r="L70" s="188">
        <v>0</v>
      </c>
      <c r="M70" s="188">
        <v>0</v>
      </c>
      <c r="N70" s="188">
        <v>1000</v>
      </c>
      <c r="O70" s="188">
        <v>0</v>
      </c>
      <c r="P70" s="188">
        <v>0</v>
      </c>
    </row>
    <row r="71">
      <c r="A71" s="79"/>
      <c r="C71" s="102" t="s">
        <v>89</v>
      </c>
      <c r="D71" s="104">
        <v>10</v>
      </c>
      <c r="E71" s="104">
        <v>10</v>
      </c>
      <c r="F71" s="104">
        <v>88.4</v>
      </c>
      <c r="G71" s="105">
        <v>0</v>
      </c>
      <c r="H71" s="188">
        <v>10</v>
      </c>
      <c r="I71" s="188">
        <v>0</v>
      </c>
      <c r="J71" s="188">
        <v>0</v>
      </c>
      <c r="K71" s="188">
        <v>0</v>
      </c>
      <c r="L71" s="188">
        <v>0</v>
      </c>
      <c r="M71" s="188">
        <v>0</v>
      </c>
      <c r="N71" s="188">
        <v>1000</v>
      </c>
      <c r="O71" s="188">
        <v>0</v>
      </c>
      <c r="P71" s="188">
        <v>0</v>
      </c>
    </row>
    <row r="72">
      <c r="A72" s="79"/>
      <c r="C72" s="102" t="s">
        <v>247</v>
      </c>
      <c r="D72" s="104">
        <v>0</v>
      </c>
      <c r="E72" s="104">
        <v>0</v>
      </c>
      <c r="F72" s="104">
        <v>0</v>
      </c>
      <c r="G72" s="105">
        <v>0</v>
      </c>
      <c r="H72" s="188">
        <v>0</v>
      </c>
      <c r="I72" s="188">
        <v>0</v>
      </c>
      <c r="J72" s="188">
        <v>0</v>
      </c>
      <c r="K72" s="188">
        <v>0</v>
      </c>
      <c r="L72" s="188">
        <v>0</v>
      </c>
      <c r="M72" s="188">
        <v>0</v>
      </c>
      <c r="N72" s="188">
        <v>0</v>
      </c>
      <c r="O72" s="188">
        <v>0</v>
      </c>
      <c r="P72" s="188">
        <v>0</v>
      </c>
    </row>
    <row r="73" ht="13.5">
      <c r="A73" s="79"/>
      <c r="B73" s="189"/>
      <c r="C73" s="190"/>
      <c r="D73" s="189"/>
      <c r="E73" s="189"/>
      <c r="F73" s="189"/>
      <c r="G73" s="191"/>
      <c r="H73" s="190"/>
      <c r="I73" s="190"/>
      <c r="J73" s="190"/>
      <c r="K73" s="190"/>
      <c r="L73" s="190"/>
      <c r="M73" s="190"/>
      <c r="N73" s="190"/>
      <c r="O73" s="190"/>
      <c r="P73" s="190"/>
    </row>
    <row r="74">
      <c r="A74" s="79"/>
      <c r="B74" s="103" t="s">
        <v>248</v>
      </c>
      <c r="C74" s="107"/>
      <c r="D74" s="107"/>
      <c r="E74" s="107"/>
      <c r="F74" s="107">
        <v>214.32</v>
      </c>
      <c r="G74" s="108">
        <v>3.12</v>
      </c>
      <c r="H74" s="187">
        <v>8.16</v>
      </c>
      <c r="I74" s="187">
        <v>31.52</v>
      </c>
      <c r="J74" s="187">
        <v>3.6</v>
      </c>
      <c r="K74" s="187">
        <v>0.32</v>
      </c>
      <c r="L74" s="187">
        <v>0</v>
      </c>
      <c r="M74" s="187">
        <v>0</v>
      </c>
      <c r="N74" s="187"/>
      <c r="O74" s="187"/>
      <c r="P74" s="187"/>
    </row>
    <row r="75">
      <c r="A75" s="79"/>
      <c r="C75" s="102" t="s">
        <v>119</v>
      </c>
      <c r="D75" s="104">
        <v>40</v>
      </c>
      <c r="E75" s="104">
        <v>40</v>
      </c>
      <c r="F75" s="104">
        <v>143.6</v>
      </c>
      <c r="G75" s="105">
        <v>3.12</v>
      </c>
      <c r="H75" s="188">
        <v>0.16</v>
      </c>
      <c r="I75" s="188">
        <v>31.52</v>
      </c>
      <c r="J75" s="188">
        <v>3.6</v>
      </c>
      <c r="K75" s="188">
        <v>0.32</v>
      </c>
      <c r="L75" s="188">
        <v>0</v>
      </c>
      <c r="M75" s="188">
        <v>0</v>
      </c>
      <c r="N75" s="188">
        <v>1000</v>
      </c>
      <c r="O75" s="188">
        <v>0</v>
      </c>
      <c r="P75" s="188">
        <v>0</v>
      </c>
    </row>
    <row r="76">
      <c r="A76" s="79"/>
      <c r="C76" s="102" t="s">
        <v>89</v>
      </c>
      <c r="D76" s="104">
        <v>8</v>
      </c>
      <c r="E76" s="104">
        <v>8</v>
      </c>
      <c r="F76" s="104">
        <v>70.72</v>
      </c>
      <c r="G76" s="105">
        <v>0</v>
      </c>
      <c r="H76" s="188">
        <v>8</v>
      </c>
      <c r="I76" s="188">
        <v>0</v>
      </c>
      <c r="J76" s="188">
        <v>0</v>
      </c>
      <c r="K76" s="188">
        <v>0</v>
      </c>
      <c r="L76" s="188">
        <v>0</v>
      </c>
      <c r="M76" s="188">
        <v>0</v>
      </c>
      <c r="N76" s="188">
        <v>1000</v>
      </c>
      <c r="O76" s="188">
        <v>0</v>
      </c>
      <c r="P76" s="188">
        <v>0</v>
      </c>
    </row>
    <row r="77">
      <c r="A77" s="79"/>
      <c r="C77" s="102" t="s">
        <v>249</v>
      </c>
      <c r="D77" s="104">
        <v>0</v>
      </c>
      <c r="E77" s="104">
        <v>0</v>
      </c>
      <c r="F77" s="104">
        <v>0</v>
      </c>
      <c r="G77" s="105">
        <v>0</v>
      </c>
      <c r="H77" s="188">
        <v>0</v>
      </c>
      <c r="I77" s="188">
        <v>0</v>
      </c>
      <c r="J77" s="188">
        <v>0</v>
      </c>
      <c r="K77" s="188">
        <v>0</v>
      </c>
      <c r="L77" s="188">
        <v>0</v>
      </c>
      <c r="M77" s="188">
        <v>0</v>
      </c>
      <c r="N77" s="188">
        <v>0</v>
      </c>
      <c r="O77" s="188">
        <v>0</v>
      </c>
      <c r="P77" s="188">
        <v>0</v>
      </c>
    </row>
    <row r="78" ht="13.5">
      <c r="A78" s="79"/>
      <c r="B78" s="189"/>
      <c r="C78" s="190"/>
      <c r="D78" s="189"/>
      <c r="E78" s="189"/>
      <c r="F78" s="189"/>
      <c r="G78" s="191"/>
      <c r="H78" s="190"/>
      <c r="I78" s="190"/>
      <c r="J78" s="190"/>
      <c r="K78" s="190"/>
      <c r="L78" s="190"/>
      <c r="M78" s="190"/>
      <c r="N78" s="190"/>
      <c r="O78" s="190"/>
      <c r="P78" s="190"/>
    </row>
    <row r="79">
      <c r="A79" s="79"/>
      <c r="B79" s="103" t="s">
        <v>250</v>
      </c>
      <c r="C79" s="107"/>
      <c r="D79" s="107"/>
      <c r="E79" s="107"/>
      <c r="F79" s="107">
        <v>84</v>
      </c>
      <c r="G79" s="108">
        <v>1.9</v>
      </c>
      <c r="H79" s="187">
        <v>0.1</v>
      </c>
      <c r="I79" s="187">
        <v>19.3</v>
      </c>
      <c r="J79" s="187">
        <v>4</v>
      </c>
      <c r="K79" s="187">
        <v>1.1</v>
      </c>
      <c r="L79" s="187">
        <v>0</v>
      </c>
      <c r="M79" s="187">
        <v>0</v>
      </c>
      <c r="N79" s="187"/>
      <c r="O79" s="187"/>
      <c r="P79" s="187"/>
    </row>
    <row r="80">
      <c r="A80" s="79"/>
      <c r="C80" s="102" t="s">
        <v>251</v>
      </c>
      <c r="D80" s="104">
        <v>100</v>
      </c>
      <c r="E80" s="104">
        <v>100</v>
      </c>
      <c r="F80" s="104">
        <v>84</v>
      </c>
      <c r="G80" s="105">
        <v>1.9</v>
      </c>
      <c r="H80" s="188">
        <v>0.1</v>
      </c>
      <c r="I80" s="188">
        <v>19.3</v>
      </c>
      <c r="J80" s="188">
        <v>4</v>
      </c>
      <c r="K80" s="188">
        <v>1.1</v>
      </c>
      <c r="L80" s="188">
        <v>0</v>
      </c>
      <c r="M80" s="188">
        <v>0</v>
      </c>
      <c r="N80" s="188">
        <v>1000</v>
      </c>
      <c r="O80" s="188">
        <v>0</v>
      </c>
      <c r="P80" s="188">
        <v>0</v>
      </c>
    </row>
    <row r="81">
      <c r="A81" s="79"/>
      <c r="C81" s="102" t="s">
        <v>249</v>
      </c>
      <c r="D81" s="104">
        <v>0</v>
      </c>
      <c r="E81" s="104">
        <v>0</v>
      </c>
      <c r="F81" s="104">
        <v>0</v>
      </c>
      <c r="G81" s="105">
        <v>0</v>
      </c>
      <c r="H81" s="188">
        <v>0</v>
      </c>
      <c r="I81" s="188">
        <v>0</v>
      </c>
      <c r="J81" s="188">
        <v>0</v>
      </c>
      <c r="K81" s="188">
        <v>0</v>
      </c>
      <c r="L81" s="188">
        <v>0</v>
      </c>
      <c r="M81" s="188">
        <v>0</v>
      </c>
      <c r="N81" s="188">
        <v>0</v>
      </c>
      <c r="O81" s="188">
        <v>0</v>
      </c>
      <c r="P81" s="188">
        <v>0</v>
      </c>
    </row>
    <row r="82" ht="13.5">
      <c r="A82" s="79"/>
      <c r="B82" s="189"/>
      <c r="C82" s="190"/>
      <c r="D82" s="189"/>
      <c r="E82" s="189"/>
      <c r="F82" s="189"/>
      <c r="G82" s="191"/>
      <c r="H82" s="190"/>
      <c r="I82" s="190"/>
      <c r="J82" s="190"/>
      <c r="K82" s="190"/>
      <c r="L82" s="190"/>
      <c r="M82" s="190"/>
      <c r="N82" s="190"/>
      <c r="O82" s="190"/>
      <c r="P82" s="190"/>
    </row>
    <row r="83">
      <c r="A83" s="79"/>
      <c r="B83" s="103" t="s">
        <v>252</v>
      </c>
      <c r="C83" s="107"/>
      <c r="D83" s="107"/>
      <c r="E83" s="107"/>
      <c r="F83" s="107">
        <v>112.18</v>
      </c>
      <c r="G83" s="108">
        <v>3.82</v>
      </c>
      <c r="H83" s="187">
        <v>2.57</v>
      </c>
      <c r="I83" s="187">
        <v>19.736</v>
      </c>
      <c r="J83" s="187">
        <v>149.4</v>
      </c>
      <c r="K83" s="187">
        <v>1.502</v>
      </c>
      <c r="L83" s="187">
        <v>0</v>
      </c>
      <c r="M83" s="187">
        <v>29</v>
      </c>
      <c r="N83" s="187"/>
      <c r="O83" s="187"/>
      <c r="P83" s="187"/>
    </row>
    <row r="84">
      <c r="A84" s="79"/>
      <c r="C84" s="102" t="s">
        <v>123</v>
      </c>
      <c r="D84" s="104">
        <v>77.77</v>
      </c>
      <c r="E84" s="104">
        <v>70</v>
      </c>
      <c r="F84" s="104">
        <v>16.1</v>
      </c>
      <c r="G84" s="105">
        <v>0.42</v>
      </c>
      <c r="H84" s="188">
        <v>0.07</v>
      </c>
      <c r="I84" s="188">
        <v>3.92</v>
      </c>
      <c r="J84" s="188">
        <v>29.4</v>
      </c>
      <c r="K84" s="188">
        <v>1.19</v>
      </c>
      <c r="L84" s="188">
        <v>0</v>
      </c>
      <c r="M84" s="188">
        <v>0</v>
      </c>
      <c r="N84" s="188">
        <v>1000</v>
      </c>
      <c r="O84" s="188">
        <v>0</v>
      </c>
      <c r="P84" s="188">
        <v>0</v>
      </c>
    </row>
    <row r="85">
      <c r="A85" s="79"/>
      <c r="C85" s="102" t="s">
        <v>96</v>
      </c>
      <c r="D85" s="104">
        <v>100</v>
      </c>
      <c r="E85" s="104">
        <v>100</v>
      </c>
      <c r="F85" s="104">
        <v>50</v>
      </c>
      <c r="G85" s="105">
        <v>3.4</v>
      </c>
      <c r="H85" s="188">
        <v>2.5</v>
      </c>
      <c r="I85" s="188">
        <v>3.9</v>
      </c>
      <c r="J85" s="188">
        <v>120</v>
      </c>
      <c r="K85" s="188">
        <v>0.3</v>
      </c>
      <c r="L85" s="188">
        <v>0</v>
      </c>
      <c r="M85" s="188">
        <v>29</v>
      </c>
      <c r="N85" s="188">
        <v>1000</v>
      </c>
      <c r="O85" s="188">
        <v>0</v>
      </c>
      <c r="P85" s="188">
        <v>0</v>
      </c>
    </row>
    <row r="86">
      <c r="A86" s="79"/>
      <c r="C86" s="102" t="s">
        <v>124</v>
      </c>
      <c r="D86" s="104">
        <v>12</v>
      </c>
      <c r="E86" s="104">
        <v>12</v>
      </c>
      <c r="F86" s="104">
        <v>46.08</v>
      </c>
      <c r="G86" s="105">
        <v>0</v>
      </c>
      <c r="H86" s="188">
        <v>0</v>
      </c>
      <c r="I86" s="188">
        <v>11.916</v>
      </c>
      <c r="J86" s="188">
        <v>0</v>
      </c>
      <c r="K86" s="188">
        <v>0.012</v>
      </c>
      <c r="L86" s="188">
        <v>0</v>
      </c>
      <c r="M86" s="188">
        <v>0</v>
      </c>
      <c r="N86" s="188">
        <v>1000</v>
      </c>
      <c r="O86" s="188">
        <v>0</v>
      </c>
      <c r="P86" s="188">
        <v>0</v>
      </c>
    </row>
    <row r="87" ht="13.5">
      <c r="A87" s="79"/>
      <c r="B87" s="189"/>
      <c r="C87" s="190"/>
      <c r="D87" s="189"/>
      <c r="E87" s="189"/>
      <c r="F87" s="189"/>
      <c r="G87" s="191"/>
      <c r="H87" s="190"/>
      <c r="I87" s="190"/>
      <c r="J87" s="190"/>
      <c r="K87" s="190"/>
      <c r="L87" s="190"/>
      <c r="M87" s="190"/>
      <c r="N87" s="190"/>
      <c r="O87" s="190"/>
      <c r="P87" s="190"/>
    </row>
    <row r="88">
      <c r="A88" s="79"/>
      <c r="B88" s="103" t="s">
        <v>253</v>
      </c>
      <c r="C88" s="107"/>
      <c r="D88" s="107"/>
      <c r="E88" s="107"/>
      <c r="F88" s="107">
        <v>25.6</v>
      </c>
      <c r="G88" s="108">
        <v>0.16</v>
      </c>
      <c r="H88" s="187">
        <v>0.08</v>
      </c>
      <c r="I88" s="187">
        <v>6.8</v>
      </c>
      <c r="J88" s="187">
        <v>4</v>
      </c>
      <c r="K88" s="187">
        <v>0.24</v>
      </c>
      <c r="L88" s="187">
        <v>0</v>
      </c>
      <c r="M88" s="187">
        <v>0</v>
      </c>
      <c r="N88" s="187"/>
      <c r="O88" s="187"/>
      <c r="P88" s="187"/>
    </row>
    <row r="89">
      <c r="A89" s="79"/>
      <c r="C89" s="102" t="s">
        <v>254</v>
      </c>
      <c r="D89" s="104">
        <v>94.11</v>
      </c>
      <c r="E89" s="104">
        <v>80</v>
      </c>
      <c r="F89" s="104">
        <v>25.6</v>
      </c>
      <c r="G89" s="105">
        <v>0.16</v>
      </c>
      <c r="H89" s="188">
        <v>0.08</v>
      </c>
      <c r="I89" s="188">
        <v>6.8</v>
      </c>
      <c r="J89" s="188">
        <v>4</v>
      </c>
      <c r="K89" s="188">
        <v>0.24</v>
      </c>
      <c r="L89" s="188">
        <v>0</v>
      </c>
      <c r="M89" s="188">
        <v>0</v>
      </c>
      <c r="N89" s="188">
        <v>1000</v>
      </c>
      <c r="O89" s="188">
        <v>0</v>
      </c>
      <c r="P89" s="188">
        <v>0</v>
      </c>
    </row>
    <row r="90" ht="13.5">
      <c r="A90" s="79"/>
      <c r="B90" s="189"/>
      <c r="C90" s="190"/>
      <c r="D90" s="189"/>
      <c r="E90" s="189"/>
      <c r="F90" s="189"/>
      <c r="G90" s="191"/>
      <c r="H90" s="190"/>
      <c r="I90" s="190"/>
      <c r="J90" s="190"/>
      <c r="K90" s="190"/>
      <c r="L90" s="190"/>
      <c r="M90" s="190"/>
      <c r="N90" s="190"/>
      <c r="O90" s="190"/>
      <c r="P90" s="190"/>
    </row>
    <row r="91" ht="15.75" customHeight="1">
      <c r="A91" s="129" t="s">
        <v>104</v>
      </c>
      <c r="B91" s="130"/>
      <c r="C91" s="130"/>
      <c r="D91" s="130"/>
      <c r="E91" s="130"/>
      <c r="F91" s="92">
        <v>981.87</v>
      </c>
      <c r="G91" s="93">
        <v>44.062</v>
      </c>
      <c r="H91" s="93">
        <v>42.159</v>
      </c>
      <c r="I91" s="93">
        <v>109.396</v>
      </c>
      <c r="J91" s="93">
        <v>232.05</v>
      </c>
      <c r="K91" s="93">
        <v>9.705</v>
      </c>
      <c r="L91" s="93">
        <v>0</v>
      </c>
      <c r="M91" s="93">
        <v>134.31</v>
      </c>
      <c r="N91" s="151" t="s">
        <v>83</v>
      </c>
      <c r="O91" s="152"/>
      <c r="P91" s="192">
        <f ca="1">SUM(P51:INDIRECT("P"&amp;ROW()-1))</f>
        <v>0</v>
      </c>
    </row>
    <row r="92" ht="15.75" customHeight="1">
      <c r="A92" s="147" t="s">
        <v>28</v>
      </c>
      <c r="B92" s="148"/>
      <c r="C92" s="148"/>
      <c r="D92" s="148"/>
      <c r="E92" s="148"/>
      <c r="F92" s="99">
        <f>F$150*$G94</f>
        <v>810</v>
      </c>
      <c r="G92" s="99">
        <f>G$150*$G94</f>
        <v>19.5</v>
      </c>
      <c r="H92" s="99">
        <f>H$150*$G94</f>
        <v>0</v>
      </c>
      <c r="I92" s="99">
        <f>I$150*$G94</f>
        <v>0</v>
      </c>
      <c r="J92" s="99">
        <f>J$150*$G94</f>
        <v>240</v>
      </c>
      <c r="K92" s="99">
        <f>K$150*$G94</f>
        <v>4.2</v>
      </c>
      <c r="L92" s="99">
        <f>L$150*$G94</f>
        <v>2.6999999999999997</v>
      </c>
      <c r="M92" s="99">
        <f>M$150*$G94</f>
        <v>270</v>
      </c>
      <c r="N92" s="153"/>
      <c r="O92" s="154"/>
      <c r="P92" s="193"/>
    </row>
    <row r="93" ht="13.5" customHeight="1">
      <c r="A93" s="149" t="s">
        <v>81</v>
      </c>
      <c r="B93" s="150"/>
      <c r="C93" s="150"/>
      <c r="D93" s="150"/>
      <c r="E93" s="150"/>
      <c r="F93" s="100">
        <f>IF(F92=0,0,(F91/F92))</f>
        <v>1.2121851851851853</v>
      </c>
      <c r="G93" s="100">
        <f>IF(G92=0,0,(G91/G92))</f>
        <v>2.2595897435897436</v>
      </c>
      <c r="H93" s="100">
        <f>IF(H92=0,0,(H91/H92))</f>
        <v>0</v>
      </c>
      <c r="I93" s="100">
        <f>IF(I92=0,0,(I91/I92))</f>
        <v>0</v>
      </c>
      <c r="J93" s="100">
        <f>IF(J92=0,0,(J91/J92))</f>
        <v>0.966875</v>
      </c>
      <c r="K93" s="100">
        <f>IF(K92=0,0,(K91/K92))</f>
        <v>2.3107142857142855</v>
      </c>
      <c r="L93" s="100">
        <f>IF(L92=0,0,(L91/L92))</f>
        <v>0</v>
      </c>
      <c r="M93" s="100">
        <f>IF(M92=0,0,(M91/M92))</f>
        <v>0.49744444444444447</v>
      </c>
      <c r="N93" s="155"/>
      <c r="O93" s="156"/>
      <c r="P93" s="194"/>
    </row>
    <row r="94" ht="6.75" customHeight="1" hidden="1">
      <c r="A94" s="195"/>
      <c r="B94" s="195"/>
      <c r="C94" s="195"/>
      <c r="D94" s="195"/>
      <c r="E94" s="195"/>
      <c r="F94" s="196">
        <v>0.3</v>
      </c>
      <c r="G94" s="197">
        <f>IF(F94="",0,F94)</f>
        <v>0.3</v>
      </c>
      <c r="H94" s="198"/>
      <c r="I94" s="198"/>
      <c r="J94" s="198"/>
      <c r="K94" s="198"/>
      <c r="L94" s="198"/>
      <c r="M94" s="198"/>
      <c r="N94" s="199"/>
      <c r="O94" s="199"/>
      <c r="P94" s="200"/>
    </row>
    <row r="95" ht="13.5"/>
    <row r="96">
      <c r="A96" s="78" t="s">
        <v>128</v>
      </c>
      <c r="B96" s="184"/>
      <c r="C96" s="185"/>
      <c r="D96" s="185"/>
      <c r="E96" s="185"/>
      <c r="F96" s="185"/>
      <c r="G96" s="186"/>
      <c r="H96" s="185"/>
      <c r="I96" s="185"/>
      <c r="J96" s="185"/>
      <c r="K96" s="185"/>
      <c r="L96" s="185"/>
      <c r="M96" s="185"/>
      <c r="N96" s="185"/>
      <c r="O96" s="185"/>
      <c r="P96" s="185"/>
    </row>
    <row r="97">
      <c r="A97" s="79"/>
      <c r="B97" s="103" t="s">
        <v>255</v>
      </c>
      <c r="C97" s="107"/>
      <c r="D97" s="107"/>
      <c r="E97" s="107"/>
      <c r="F97" s="107">
        <v>70.08</v>
      </c>
      <c r="G97" s="108">
        <v>0.4</v>
      </c>
      <c r="H97" s="187">
        <v>0.08</v>
      </c>
      <c r="I97" s="187">
        <v>18.396</v>
      </c>
      <c r="J97" s="187">
        <v>20</v>
      </c>
      <c r="K97" s="187">
        <v>0.252</v>
      </c>
      <c r="L97" s="187">
        <v>0</v>
      </c>
      <c r="M97" s="187">
        <v>56</v>
      </c>
      <c r="N97" s="187"/>
      <c r="O97" s="187"/>
      <c r="P97" s="187"/>
    </row>
    <row r="98">
      <c r="A98" s="79"/>
      <c r="C98" s="102" t="s">
        <v>196</v>
      </c>
      <c r="D98" s="104">
        <v>114.28</v>
      </c>
      <c r="E98" s="104">
        <v>80</v>
      </c>
      <c r="F98" s="104">
        <v>24</v>
      </c>
      <c r="G98" s="105">
        <v>0.4</v>
      </c>
      <c r="H98" s="188">
        <v>0.08</v>
      </c>
      <c r="I98" s="188">
        <v>6.48</v>
      </c>
      <c r="J98" s="188">
        <v>20</v>
      </c>
      <c r="K98" s="188">
        <v>0.24</v>
      </c>
      <c r="L98" s="188">
        <v>0</v>
      </c>
      <c r="M98" s="188">
        <v>56</v>
      </c>
      <c r="N98" s="188">
        <v>1000</v>
      </c>
      <c r="O98" s="188">
        <v>0</v>
      </c>
      <c r="P98" s="188">
        <v>0</v>
      </c>
    </row>
    <row r="99">
      <c r="A99" s="79"/>
      <c r="C99" s="102" t="s">
        <v>124</v>
      </c>
      <c r="D99" s="104">
        <v>12</v>
      </c>
      <c r="E99" s="104">
        <v>12</v>
      </c>
      <c r="F99" s="104">
        <v>46.08</v>
      </c>
      <c r="G99" s="105">
        <v>0</v>
      </c>
      <c r="H99" s="188">
        <v>0</v>
      </c>
      <c r="I99" s="188">
        <v>11.916</v>
      </c>
      <c r="J99" s="188">
        <v>0</v>
      </c>
      <c r="K99" s="188">
        <v>0.012</v>
      </c>
      <c r="L99" s="188">
        <v>0</v>
      </c>
      <c r="M99" s="188">
        <v>0</v>
      </c>
      <c r="N99" s="188">
        <v>1000</v>
      </c>
      <c r="O99" s="188">
        <v>0</v>
      </c>
      <c r="P99" s="188">
        <v>0</v>
      </c>
    </row>
    <row r="100" ht="13.5">
      <c r="A100" s="79"/>
      <c r="B100" s="189"/>
      <c r="C100" s="190"/>
      <c r="D100" s="189"/>
      <c r="E100" s="189"/>
      <c r="F100" s="189"/>
      <c r="G100" s="191"/>
      <c r="H100" s="190"/>
      <c r="I100" s="190"/>
      <c r="J100" s="190"/>
      <c r="K100" s="190"/>
      <c r="L100" s="190"/>
      <c r="M100" s="190"/>
      <c r="N100" s="190"/>
      <c r="O100" s="190"/>
      <c r="P100" s="190"/>
    </row>
    <row r="101">
      <c r="A101" s="79"/>
      <c r="B101" s="103" t="s">
        <v>240</v>
      </c>
      <c r="C101" s="107"/>
      <c r="D101" s="107"/>
      <c r="E101" s="107"/>
      <c r="F101" s="107">
        <v>92.5</v>
      </c>
      <c r="G101" s="108">
        <v>1.9</v>
      </c>
      <c r="H101" s="187">
        <v>0.3</v>
      </c>
      <c r="I101" s="187">
        <v>20.1</v>
      </c>
      <c r="J101" s="187">
        <v>1.5</v>
      </c>
      <c r="K101" s="187">
        <v>0.4</v>
      </c>
      <c r="L101" s="187">
        <v>0</v>
      </c>
      <c r="M101" s="187">
        <v>0</v>
      </c>
      <c r="N101" s="187"/>
      <c r="O101" s="187"/>
      <c r="P101" s="187"/>
    </row>
    <row r="102">
      <c r="A102" s="79"/>
      <c r="C102" s="102" t="s">
        <v>256</v>
      </c>
      <c r="D102" s="104">
        <v>50</v>
      </c>
      <c r="E102" s="104">
        <v>50</v>
      </c>
      <c r="F102" s="104">
        <v>92.5</v>
      </c>
      <c r="G102" s="105">
        <v>1.9</v>
      </c>
      <c r="H102" s="188">
        <v>0.3</v>
      </c>
      <c r="I102" s="188">
        <v>20.1</v>
      </c>
      <c r="J102" s="188">
        <v>1.5</v>
      </c>
      <c r="K102" s="188">
        <v>0.4</v>
      </c>
      <c r="L102" s="188">
        <v>0</v>
      </c>
      <c r="M102" s="188">
        <v>0</v>
      </c>
      <c r="N102" s="188">
        <v>1000</v>
      </c>
      <c r="O102" s="188">
        <v>0</v>
      </c>
      <c r="P102" s="188">
        <v>0</v>
      </c>
    </row>
    <row r="103" ht="13.5">
      <c r="A103" s="79"/>
      <c r="B103" s="189"/>
      <c r="C103" s="190"/>
      <c r="D103" s="189"/>
      <c r="E103" s="189"/>
      <c r="F103" s="189"/>
      <c r="G103" s="191"/>
      <c r="H103" s="190"/>
      <c r="I103" s="190"/>
      <c r="J103" s="190"/>
      <c r="K103" s="190"/>
      <c r="L103" s="190"/>
      <c r="M103" s="190"/>
      <c r="N103" s="190"/>
      <c r="O103" s="190"/>
      <c r="P103" s="190"/>
    </row>
    <row r="104" ht="15.75" customHeight="1">
      <c r="A104" s="129" t="s">
        <v>129</v>
      </c>
      <c r="B104" s="130"/>
      <c r="C104" s="130"/>
      <c r="D104" s="130"/>
      <c r="E104" s="130"/>
      <c r="F104" s="92">
        <v>162.58</v>
      </c>
      <c r="G104" s="93">
        <v>2.3</v>
      </c>
      <c r="H104" s="93">
        <v>0.38</v>
      </c>
      <c r="I104" s="93">
        <v>38.496</v>
      </c>
      <c r="J104" s="93">
        <v>21.5</v>
      </c>
      <c r="K104" s="93">
        <v>0.652</v>
      </c>
      <c r="L104" s="93">
        <v>0</v>
      </c>
      <c r="M104" s="93">
        <v>56</v>
      </c>
      <c r="N104" s="151" t="s">
        <v>83</v>
      </c>
      <c r="O104" s="152"/>
      <c r="P104" s="192">
        <f ca="1">SUM(P97:INDIRECT("P"&amp;ROW()-1))</f>
        <v>0</v>
      </c>
    </row>
    <row r="105" ht="15.75" customHeight="1">
      <c r="A105" s="147" t="s">
        <v>28</v>
      </c>
      <c r="B105" s="148"/>
      <c r="C105" s="148"/>
      <c r="D105" s="148"/>
      <c r="E105" s="148"/>
      <c r="F105" s="99">
        <f>F$150*$G107</f>
        <v>270</v>
      </c>
      <c r="G105" s="99">
        <f>G$150*$G107</f>
        <v>6.5</v>
      </c>
      <c r="H105" s="99">
        <f>H$150*$G107</f>
        <v>0</v>
      </c>
      <c r="I105" s="99">
        <f>I$150*$G107</f>
        <v>0</v>
      </c>
      <c r="J105" s="99">
        <f>J$150*$G107</f>
        <v>80</v>
      </c>
      <c r="K105" s="99">
        <f>K$150*$G107</f>
        <v>1.4000000000000001</v>
      </c>
      <c r="L105" s="99">
        <f>L$150*$G107</f>
        <v>0.9</v>
      </c>
      <c r="M105" s="99">
        <f>M$150*$G107</f>
        <v>90</v>
      </c>
      <c r="N105" s="153"/>
      <c r="O105" s="154"/>
      <c r="P105" s="193"/>
    </row>
    <row r="106" ht="13.5" customHeight="1">
      <c r="A106" s="149" t="s">
        <v>81</v>
      </c>
      <c r="B106" s="150"/>
      <c r="C106" s="150"/>
      <c r="D106" s="150"/>
      <c r="E106" s="150"/>
      <c r="F106" s="100">
        <f>IF(F105=0,0,(F104/F105))</f>
        <v>0.60214814814814821</v>
      </c>
      <c r="G106" s="100">
        <f>IF(G105=0,0,(G104/G105))</f>
        <v>0.35384615384615381</v>
      </c>
      <c r="H106" s="100">
        <f>IF(H105=0,0,(H104/H105))</f>
        <v>0</v>
      </c>
      <c r="I106" s="100">
        <f>IF(I105=0,0,(I104/I105))</f>
        <v>0</v>
      </c>
      <c r="J106" s="100">
        <f>IF(J105=0,0,(J104/J105))</f>
        <v>0.26875</v>
      </c>
      <c r="K106" s="100">
        <f>IF(K105=0,0,(K104/K105))</f>
        <v>0.46571428571428569</v>
      </c>
      <c r="L106" s="100">
        <f>IF(L105=0,0,(L104/L105))</f>
        <v>0</v>
      </c>
      <c r="M106" s="100">
        <f>IF(M105=0,0,(M104/M105))</f>
        <v>0.62222222222222223</v>
      </c>
      <c r="N106" s="155"/>
      <c r="O106" s="156"/>
      <c r="P106" s="194"/>
    </row>
    <row r="107" ht="6.75" customHeight="1" hidden="1">
      <c r="A107" s="195"/>
      <c r="B107" s="195"/>
      <c r="C107" s="195"/>
      <c r="D107" s="195"/>
      <c r="E107" s="195"/>
      <c r="F107" s="196">
        <v>0.1</v>
      </c>
      <c r="G107" s="197">
        <f>IF(F107="",0,F107)</f>
        <v>0.1</v>
      </c>
      <c r="H107" s="198"/>
      <c r="I107" s="198"/>
      <c r="J107" s="198"/>
      <c r="K107" s="198"/>
      <c r="L107" s="198"/>
      <c r="M107" s="198"/>
      <c r="N107" s="199"/>
      <c r="O107" s="199"/>
      <c r="P107" s="200"/>
    </row>
    <row r="108" ht="13.5"/>
    <row r="109">
      <c r="A109" s="78" t="s">
        <v>133</v>
      </c>
      <c r="B109" s="184"/>
      <c r="C109" s="185"/>
      <c r="D109" s="185"/>
      <c r="E109" s="185"/>
      <c r="F109" s="185"/>
      <c r="G109" s="186"/>
      <c r="H109" s="185"/>
      <c r="I109" s="185"/>
      <c r="J109" s="185"/>
      <c r="K109" s="185"/>
      <c r="L109" s="185"/>
      <c r="M109" s="185"/>
      <c r="N109" s="185"/>
      <c r="O109" s="185"/>
      <c r="P109" s="185"/>
    </row>
    <row r="110">
      <c r="A110" s="79"/>
      <c r="B110" s="103" t="s">
        <v>243</v>
      </c>
      <c r="C110" s="107"/>
      <c r="D110" s="107"/>
      <c r="E110" s="107"/>
      <c r="F110" s="107">
        <v>133.33</v>
      </c>
      <c r="G110" s="108">
        <v>8.056</v>
      </c>
      <c r="H110" s="187">
        <v>1.799</v>
      </c>
      <c r="I110" s="187">
        <v>20.798</v>
      </c>
      <c r="J110" s="187">
        <v>15.33</v>
      </c>
      <c r="K110" s="187">
        <v>1.512</v>
      </c>
      <c r="L110" s="187">
        <v>0</v>
      </c>
      <c r="M110" s="187">
        <v>106.76</v>
      </c>
      <c r="N110" s="187"/>
      <c r="O110" s="187"/>
      <c r="P110" s="187"/>
    </row>
    <row r="111">
      <c r="A111" s="79"/>
      <c r="C111" s="102" t="s">
        <v>208</v>
      </c>
      <c r="D111" s="104">
        <v>15</v>
      </c>
      <c r="E111" s="104">
        <v>15</v>
      </c>
      <c r="F111" s="104">
        <v>53.85</v>
      </c>
      <c r="G111" s="105">
        <v>1.35</v>
      </c>
      <c r="H111" s="188">
        <v>0.105</v>
      </c>
      <c r="I111" s="188">
        <v>11.52</v>
      </c>
      <c r="J111" s="188">
        <v>5.4</v>
      </c>
      <c r="K111" s="188">
        <v>0.255</v>
      </c>
      <c r="L111" s="188">
        <v>0</v>
      </c>
      <c r="M111" s="188">
        <v>0</v>
      </c>
      <c r="N111" s="188">
        <v>1000</v>
      </c>
      <c r="O111" s="188">
        <v>0</v>
      </c>
      <c r="P111" s="188">
        <v>0</v>
      </c>
    </row>
    <row r="112">
      <c r="A112" s="79"/>
      <c r="C112" s="102" t="s">
        <v>113</v>
      </c>
      <c r="D112" s="104">
        <v>25</v>
      </c>
      <c r="E112" s="104">
        <v>25</v>
      </c>
      <c r="F112" s="104">
        <v>37.5</v>
      </c>
      <c r="G112" s="105">
        <v>5.375</v>
      </c>
      <c r="H112" s="188">
        <v>1.625</v>
      </c>
      <c r="I112" s="188">
        <v>0</v>
      </c>
      <c r="J112" s="188">
        <v>1.5</v>
      </c>
      <c r="K112" s="188">
        <v>0.675</v>
      </c>
      <c r="L112" s="188">
        <v>0</v>
      </c>
      <c r="M112" s="188">
        <v>0</v>
      </c>
      <c r="N112" s="188">
        <v>1000</v>
      </c>
      <c r="O112" s="188">
        <v>0</v>
      </c>
      <c r="P112" s="188">
        <v>0</v>
      </c>
    </row>
    <row r="113">
      <c r="A113" s="79"/>
      <c r="C113" s="102" t="s">
        <v>138</v>
      </c>
      <c r="D113" s="104">
        <v>20</v>
      </c>
      <c r="E113" s="104">
        <v>8</v>
      </c>
      <c r="F113" s="104">
        <v>9.28</v>
      </c>
      <c r="G113" s="105">
        <v>0.656</v>
      </c>
      <c r="H113" s="188">
        <v>0.024</v>
      </c>
      <c r="I113" s="188">
        <v>1.688</v>
      </c>
      <c r="J113" s="188">
        <v>2.88</v>
      </c>
      <c r="K113" s="188">
        <v>0.192</v>
      </c>
      <c r="L113" s="188">
        <v>0</v>
      </c>
      <c r="M113" s="188">
        <v>1.76</v>
      </c>
      <c r="N113" s="188">
        <v>1000</v>
      </c>
      <c r="O113" s="188">
        <v>0</v>
      </c>
      <c r="P113" s="188">
        <v>0</v>
      </c>
    </row>
    <row r="114">
      <c r="A114" s="79"/>
      <c r="C114" s="102" t="s">
        <v>108</v>
      </c>
      <c r="D114" s="104">
        <v>17.64</v>
      </c>
      <c r="E114" s="104">
        <v>15</v>
      </c>
      <c r="F114" s="104">
        <v>5.4</v>
      </c>
      <c r="G114" s="105">
        <v>0.105</v>
      </c>
      <c r="H114" s="188">
        <v>0.015</v>
      </c>
      <c r="I114" s="188">
        <v>1.26</v>
      </c>
      <c r="J114" s="188">
        <v>4.95</v>
      </c>
      <c r="K114" s="188">
        <v>0.09</v>
      </c>
      <c r="L114" s="188">
        <v>0</v>
      </c>
      <c r="M114" s="188">
        <v>105</v>
      </c>
      <c r="N114" s="188">
        <v>1000</v>
      </c>
      <c r="O114" s="188">
        <v>0</v>
      </c>
      <c r="P114" s="188">
        <v>0</v>
      </c>
    </row>
    <row r="115">
      <c r="A115" s="79"/>
      <c r="C115" s="102" t="s">
        <v>121</v>
      </c>
      <c r="D115" s="104">
        <v>37.5</v>
      </c>
      <c r="E115" s="104">
        <v>30</v>
      </c>
      <c r="F115" s="104">
        <v>27.3</v>
      </c>
      <c r="G115" s="105">
        <v>0.57</v>
      </c>
      <c r="H115" s="188">
        <v>0.03</v>
      </c>
      <c r="I115" s="188">
        <v>6.33</v>
      </c>
      <c r="J115" s="188">
        <v>0.6</v>
      </c>
      <c r="K115" s="188">
        <v>0.3</v>
      </c>
      <c r="L115" s="188">
        <v>0</v>
      </c>
      <c r="M115" s="188">
        <v>0</v>
      </c>
      <c r="N115" s="188">
        <v>1000</v>
      </c>
      <c r="O115" s="188">
        <v>0</v>
      </c>
      <c r="P115" s="188">
        <v>0</v>
      </c>
    </row>
    <row r="116">
      <c r="A116" s="79"/>
      <c r="C116" s="102" t="s">
        <v>257</v>
      </c>
      <c r="D116" s="104">
        <v>0</v>
      </c>
      <c r="E116" s="104">
        <v>0</v>
      </c>
      <c r="F116" s="104">
        <v>0</v>
      </c>
      <c r="G116" s="105">
        <v>0</v>
      </c>
      <c r="H116" s="188">
        <v>0</v>
      </c>
      <c r="I116" s="188">
        <v>0</v>
      </c>
      <c r="J116" s="188">
        <v>0</v>
      </c>
      <c r="K116" s="188">
        <v>0</v>
      </c>
      <c r="L116" s="188">
        <v>0</v>
      </c>
      <c r="M116" s="188">
        <v>0</v>
      </c>
      <c r="N116" s="188">
        <v>0</v>
      </c>
      <c r="O116" s="188">
        <v>0</v>
      </c>
      <c r="P116" s="188">
        <v>0</v>
      </c>
    </row>
    <row r="117" ht="13.5">
      <c r="A117" s="79"/>
      <c r="B117" s="189"/>
      <c r="C117" s="190"/>
      <c r="D117" s="189"/>
      <c r="E117" s="189"/>
      <c r="F117" s="189"/>
      <c r="G117" s="191"/>
      <c r="H117" s="190"/>
      <c r="I117" s="190"/>
      <c r="J117" s="190"/>
      <c r="K117" s="190"/>
      <c r="L117" s="190"/>
      <c r="M117" s="190"/>
      <c r="N117" s="190"/>
      <c r="O117" s="190"/>
      <c r="P117" s="190"/>
    </row>
    <row r="118">
      <c r="A118" s="79"/>
      <c r="B118" s="103" t="s">
        <v>238</v>
      </c>
      <c r="C118" s="107"/>
      <c r="D118" s="107"/>
      <c r="E118" s="107"/>
      <c r="F118" s="107">
        <v>239.76</v>
      </c>
      <c r="G118" s="108">
        <v>18.18</v>
      </c>
      <c r="H118" s="187">
        <v>18.18</v>
      </c>
      <c r="I118" s="187">
        <v>0</v>
      </c>
      <c r="J118" s="187">
        <v>12.6</v>
      </c>
      <c r="K118" s="187">
        <v>1.35</v>
      </c>
      <c r="L118" s="187">
        <v>0</v>
      </c>
      <c r="M118" s="187">
        <v>0</v>
      </c>
      <c r="N118" s="187"/>
      <c r="O118" s="187"/>
      <c r="P118" s="187"/>
    </row>
    <row r="119">
      <c r="A119" s="79"/>
      <c r="C119" s="102" t="s">
        <v>135</v>
      </c>
      <c r="D119" s="104">
        <v>150</v>
      </c>
      <c r="E119" s="104">
        <v>90</v>
      </c>
      <c r="F119" s="104">
        <v>160.2</v>
      </c>
      <c r="G119" s="105">
        <v>18.18</v>
      </c>
      <c r="H119" s="188">
        <v>9.18</v>
      </c>
      <c r="I119" s="188">
        <v>0</v>
      </c>
      <c r="J119" s="188">
        <v>12.6</v>
      </c>
      <c r="K119" s="188">
        <v>1.35</v>
      </c>
      <c r="L119" s="188">
        <v>0</v>
      </c>
      <c r="M119" s="188">
        <v>0</v>
      </c>
      <c r="N119" s="188">
        <v>1000</v>
      </c>
      <c r="O119" s="188">
        <v>0</v>
      </c>
      <c r="P119" s="188">
        <v>0</v>
      </c>
    </row>
    <row r="120">
      <c r="A120" s="79"/>
      <c r="C120" s="102" t="s">
        <v>89</v>
      </c>
      <c r="D120" s="104">
        <v>9</v>
      </c>
      <c r="E120" s="104">
        <v>9</v>
      </c>
      <c r="F120" s="104">
        <v>79.56</v>
      </c>
      <c r="G120" s="105">
        <v>0</v>
      </c>
      <c r="H120" s="188">
        <v>9</v>
      </c>
      <c r="I120" s="188">
        <v>0</v>
      </c>
      <c r="J120" s="188">
        <v>0</v>
      </c>
      <c r="K120" s="188">
        <v>0</v>
      </c>
      <c r="L120" s="188">
        <v>0</v>
      </c>
      <c r="M120" s="188">
        <v>0</v>
      </c>
      <c r="N120" s="188">
        <v>1000</v>
      </c>
      <c r="O120" s="188">
        <v>0</v>
      </c>
      <c r="P120" s="188">
        <v>0</v>
      </c>
    </row>
    <row r="121" ht="13.5">
      <c r="A121" s="79"/>
      <c r="B121" s="189"/>
      <c r="C121" s="190"/>
      <c r="D121" s="189"/>
      <c r="E121" s="189"/>
      <c r="F121" s="189"/>
      <c r="G121" s="191"/>
      <c r="H121" s="190"/>
      <c r="I121" s="190"/>
      <c r="J121" s="190"/>
      <c r="K121" s="190"/>
      <c r="L121" s="190"/>
      <c r="M121" s="190"/>
      <c r="N121" s="190"/>
      <c r="O121" s="190"/>
      <c r="P121" s="190"/>
    </row>
    <row r="122">
      <c r="A122" s="79"/>
      <c r="B122" s="103" t="s">
        <v>246</v>
      </c>
      <c r="C122" s="107"/>
      <c r="D122" s="107"/>
      <c r="E122" s="107"/>
      <c r="F122" s="107">
        <v>11.65</v>
      </c>
      <c r="G122" s="108">
        <v>0.685</v>
      </c>
      <c r="H122" s="187">
        <v>0.065</v>
      </c>
      <c r="I122" s="187">
        <v>2.255</v>
      </c>
      <c r="J122" s="187">
        <v>13.1</v>
      </c>
      <c r="K122" s="187">
        <v>0.66</v>
      </c>
      <c r="L122" s="187">
        <v>0</v>
      </c>
      <c r="M122" s="187">
        <v>40.25</v>
      </c>
      <c r="N122" s="187"/>
      <c r="O122" s="187"/>
      <c r="P122" s="187"/>
    </row>
    <row r="123">
      <c r="A123" s="79"/>
      <c r="C123" s="102" t="s">
        <v>115</v>
      </c>
      <c r="D123" s="104">
        <v>45.45</v>
      </c>
      <c r="E123" s="104">
        <v>25</v>
      </c>
      <c r="F123" s="104">
        <v>3.25</v>
      </c>
      <c r="G123" s="105">
        <v>0.275</v>
      </c>
      <c r="H123" s="188">
        <v>0.025</v>
      </c>
      <c r="I123" s="188">
        <v>0.575</v>
      </c>
      <c r="J123" s="188">
        <v>7.5</v>
      </c>
      <c r="K123" s="188">
        <v>0.4</v>
      </c>
      <c r="L123" s="188">
        <v>0</v>
      </c>
      <c r="M123" s="188">
        <v>7.25</v>
      </c>
      <c r="N123" s="188">
        <v>1000</v>
      </c>
      <c r="O123" s="188">
        <v>0</v>
      </c>
      <c r="P123" s="188">
        <v>0</v>
      </c>
    </row>
    <row r="124">
      <c r="A124" s="79"/>
      <c r="C124" s="102" t="s">
        <v>40</v>
      </c>
      <c r="D124" s="104">
        <v>37.5</v>
      </c>
      <c r="E124" s="104">
        <v>30</v>
      </c>
      <c r="F124" s="104">
        <v>5.1</v>
      </c>
      <c r="G124" s="105">
        <v>0.27</v>
      </c>
      <c r="H124" s="188">
        <v>0.03</v>
      </c>
      <c r="I124" s="188">
        <v>0.99</v>
      </c>
      <c r="J124" s="188">
        <v>2.1</v>
      </c>
      <c r="K124" s="188">
        <v>0.21</v>
      </c>
      <c r="L124" s="188">
        <v>0</v>
      </c>
      <c r="M124" s="188">
        <v>33</v>
      </c>
      <c r="N124" s="188">
        <v>1000</v>
      </c>
      <c r="O124" s="188">
        <v>0</v>
      </c>
      <c r="P124" s="188">
        <v>0</v>
      </c>
    </row>
    <row r="125">
      <c r="A125" s="79"/>
      <c r="C125" s="102" t="s">
        <v>116</v>
      </c>
      <c r="D125" s="104">
        <v>10.52</v>
      </c>
      <c r="E125" s="104">
        <v>10</v>
      </c>
      <c r="F125" s="104">
        <v>3.3</v>
      </c>
      <c r="G125" s="105">
        <v>0.14</v>
      </c>
      <c r="H125" s="188">
        <v>0.01</v>
      </c>
      <c r="I125" s="188">
        <v>0.69</v>
      </c>
      <c r="J125" s="188">
        <v>3.5</v>
      </c>
      <c r="K125" s="188">
        <v>0.05</v>
      </c>
      <c r="L125" s="188">
        <v>0</v>
      </c>
      <c r="M125" s="188">
        <v>0</v>
      </c>
      <c r="N125" s="188">
        <v>1000</v>
      </c>
      <c r="O125" s="188">
        <v>0</v>
      </c>
      <c r="P125" s="188">
        <v>0</v>
      </c>
    </row>
    <row r="126">
      <c r="A126" s="79"/>
      <c r="C126" s="102" t="s">
        <v>258</v>
      </c>
      <c r="D126" s="104">
        <v>0</v>
      </c>
      <c r="E126" s="104">
        <v>0</v>
      </c>
      <c r="F126" s="104">
        <v>0</v>
      </c>
      <c r="G126" s="105">
        <v>0</v>
      </c>
      <c r="H126" s="188">
        <v>0</v>
      </c>
      <c r="I126" s="188">
        <v>0</v>
      </c>
      <c r="J126" s="188">
        <v>0</v>
      </c>
      <c r="K126" s="188">
        <v>0</v>
      </c>
      <c r="L126" s="188">
        <v>0</v>
      </c>
      <c r="M126" s="188">
        <v>0</v>
      </c>
      <c r="N126" s="188">
        <v>0</v>
      </c>
      <c r="O126" s="188">
        <v>0</v>
      </c>
      <c r="P126" s="188">
        <v>0</v>
      </c>
    </row>
    <row r="127" ht="13.5">
      <c r="A127" s="79"/>
      <c r="B127" s="189"/>
      <c r="C127" s="190"/>
      <c r="D127" s="189"/>
      <c r="E127" s="189"/>
      <c r="F127" s="189"/>
      <c r="G127" s="191"/>
      <c r="H127" s="190"/>
      <c r="I127" s="190"/>
      <c r="J127" s="190"/>
      <c r="K127" s="190"/>
      <c r="L127" s="190"/>
      <c r="M127" s="190"/>
      <c r="N127" s="190"/>
      <c r="O127" s="190"/>
      <c r="P127" s="190"/>
    </row>
    <row r="128">
      <c r="A128" s="79"/>
      <c r="B128" s="103" t="s">
        <v>248</v>
      </c>
      <c r="C128" s="107"/>
      <c r="D128" s="107"/>
      <c r="E128" s="107"/>
      <c r="F128" s="107">
        <v>198.17</v>
      </c>
      <c r="G128" s="108">
        <v>2.765</v>
      </c>
      <c r="H128" s="187">
        <v>8.145</v>
      </c>
      <c r="I128" s="187">
        <v>28</v>
      </c>
      <c r="J128" s="187">
        <v>4.8</v>
      </c>
      <c r="K128" s="187">
        <v>0.31</v>
      </c>
      <c r="L128" s="187">
        <v>0</v>
      </c>
      <c r="M128" s="187">
        <v>35</v>
      </c>
      <c r="N128" s="187"/>
      <c r="O128" s="187"/>
      <c r="P128" s="187"/>
    </row>
    <row r="129">
      <c r="A129" s="79"/>
      <c r="C129" s="102" t="s">
        <v>119</v>
      </c>
      <c r="D129" s="104">
        <v>35</v>
      </c>
      <c r="E129" s="104">
        <v>35</v>
      </c>
      <c r="F129" s="104">
        <v>125.65</v>
      </c>
      <c r="G129" s="105">
        <v>2.73</v>
      </c>
      <c r="H129" s="188">
        <v>0.14</v>
      </c>
      <c r="I129" s="188">
        <v>27.58</v>
      </c>
      <c r="J129" s="188">
        <v>3.15</v>
      </c>
      <c r="K129" s="188">
        <v>0.28</v>
      </c>
      <c r="L129" s="188">
        <v>0</v>
      </c>
      <c r="M129" s="188">
        <v>0</v>
      </c>
      <c r="N129" s="188">
        <v>1000</v>
      </c>
      <c r="O129" s="188">
        <v>0</v>
      </c>
      <c r="P129" s="188">
        <v>0</v>
      </c>
    </row>
    <row r="130">
      <c r="A130" s="79"/>
      <c r="C130" s="102" t="s">
        <v>108</v>
      </c>
      <c r="D130" s="104">
        <v>5.88</v>
      </c>
      <c r="E130" s="104">
        <v>5</v>
      </c>
      <c r="F130" s="104">
        <v>1.8</v>
      </c>
      <c r="G130" s="105">
        <v>0.035</v>
      </c>
      <c r="H130" s="188">
        <v>0.005</v>
      </c>
      <c r="I130" s="188">
        <v>0.42</v>
      </c>
      <c r="J130" s="188">
        <v>1.65</v>
      </c>
      <c r="K130" s="188">
        <v>0.03</v>
      </c>
      <c r="L130" s="188">
        <v>0</v>
      </c>
      <c r="M130" s="188">
        <v>35</v>
      </c>
      <c r="N130" s="188">
        <v>1000</v>
      </c>
      <c r="O130" s="188">
        <v>0</v>
      </c>
      <c r="P130" s="188">
        <v>0</v>
      </c>
    </row>
    <row r="131">
      <c r="A131" s="79"/>
      <c r="C131" s="102" t="s">
        <v>89</v>
      </c>
      <c r="D131" s="104">
        <v>8</v>
      </c>
      <c r="E131" s="104">
        <v>8</v>
      </c>
      <c r="F131" s="104">
        <v>70.72</v>
      </c>
      <c r="G131" s="105">
        <v>0</v>
      </c>
      <c r="H131" s="188">
        <v>8</v>
      </c>
      <c r="I131" s="188">
        <v>0</v>
      </c>
      <c r="J131" s="188">
        <v>0</v>
      </c>
      <c r="K131" s="188">
        <v>0</v>
      </c>
      <c r="L131" s="188">
        <v>0</v>
      </c>
      <c r="M131" s="188">
        <v>0</v>
      </c>
      <c r="N131" s="188">
        <v>1000</v>
      </c>
      <c r="O131" s="188">
        <v>0</v>
      </c>
      <c r="P131" s="188">
        <v>0</v>
      </c>
    </row>
    <row r="132" ht="13.5">
      <c r="A132" s="79"/>
      <c r="B132" s="189"/>
      <c r="C132" s="190"/>
      <c r="D132" s="189"/>
      <c r="E132" s="189"/>
      <c r="F132" s="189"/>
      <c r="G132" s="191"/>
      <c r="H132" s="190"/>
      <c r="I132" s="190"/>
      <c r="J132" s="190"/>
      <c r="K132" s="190"/>
      <c r="L132" s="190"/>
      <c r="M132" s="190"/>
      <c r="N132" s="190"/>
      <c r="O132" s="190"/>
      <c r="P132" s="190"/>
    </row>
    <row r="133">
      <c r="A133" s="79"/>
      <c r="B133" s="103" t="s">
        <v>250</v>
      </c>
      <c r="C133" s="107"/>
      <c r="D133" s="107"/>
      <c r="E133" s="107"/>
      <c r="F133" s="107">
        <v>160.25</v>
      </c>
      <c r="G133" s="108">
        <v>5.33</v>
      </c>
      <c r="H133" s="187">
        <v>0.92</v>
      </c>
      <c r="I133" s="187">
        <v>37.245</v>
      </c>
      <c r="J133" s="187">
        <v>125</v>
      </c>
      <c r="K133" s="187">
        <v>0.695</v>
      </c>
      <c r="L133" s="187">
        <v>0</v>
      </c>
      <c r="M133" s="187">
        <v>55.5</v>
      </c>
      <c r="N133" s="187"/>
      <c r="O133" s="187"/>
      <c r="P133" s="187"/>
    </row>
    <row r="134">
      <c r="A134" s="79"/>
      <c r="C134" s="102" t="s">
        <v>226</v>
      </c>
      <c r="D134" s="104">
        <v>166.66</v>
      </c>
      <c r="E134" s="104">
        <v>100</v>
      </c>
      <c r="F134" s="104">
        <v>137</v>
      </c>
      <c r="G134" s="105">
        <v>1.1</v>
      </c>
      <c r="H134" s="188">
        <v>0.2</v>
      </c>
      <c r="I134" s="188">
        <v>36.3</v>
      </c>
      <c r="J134" s="188">
        <v>5</v>
      </c>
      <c r="K134" s="188">
        <v>0.5</v>
      </c>
      <c r="L134" s="188">
        <v>0</v>
      </c>
      <c r="M134" s="188">
        <v>54</v>
      </c>
      <c r="N134" s="188">
        <v>1000</v>
      </c>
      <c r="O134" s="188">
        <v>0</v>
      </c>
      <c r="P134" s="188">
        <v>0</v>
      </c>
    </row>
    <row r="135">
      <c r="A135" s="79"/>
      <c r="C135" s="102" t="s">
        <v>148</v>
      </c>
      <c r="D135" s="104">
        <v>15</v>
      </c>
      <c r="E135" s="104">
        <v>15</v>
      </c>
      <c r="F135" s="104">
        <v>23.25</v>
      </c>
      <c r="G135" s="105">
        <v>4.23</v>
      </c>
      <c r="H135" s="188">
        <v>0.72</v>
      </c>
      <c r="I135" s="188">
        <v>0.945</v>
      </c>
      <c r="J135" s="188">
        <v>120</v>
      </c>
      <c r="K135" s="188">
        <v>0.195</v>
      </c>
      <c r="L135" s="188">
        <v>0</v>
      </c>
      <c r="M135" s="188">
        <v>1.5</v>
      </c>
      <c r="N135" s="188">
        <v>1000</v>
      </c>
      <c r="O135" s="188">
        <v>0</v>
      </c>
      <c r="P135" s="188">
        <v>0</v>
      </c>
    </row>
    <row r="136" ht="13.5">
      <c r="A136" s="79"/>
      <c r="B136" s="189"/>
      <c r="C136" s="190"/>
      <c r="D136" s="189"/>
      <c r="E136" s="189"/>
      <c r="F136" s="189"/>
      <c r="G136" s="191"/>
      <c r="H136" s="190"/>
      <c r="I136" s="190"/>
      <c r="J136" s="190"/>
      <c r="K136" s="190"/>
      <c r="L136" s="190"/>
      <c r="M136" s="190"/>
      <c r="N136" s="190"/>
      <c r="O136" s="190"/>
      <c r="P136" s="190"/>
    </row>
    <row r="137">
      <c r="A137" s="79"/>
      <c r="B137" s="103" t="s">
        <v>252</v>
      </c>
      <c r="C137" s="107"/>
      <c r="D137" s="107"/>
      <c r="E137" s="107"/>
      <c r="F137" s="107">
        <v>65.52</v>
      </c>
      <c r="G137" s="108">
        <v>0.3</v>
      </c>
      <c r="H137" s="187">
        <v>0.06</v>
      </c>
      <c r="I137" s="187">
        <v>17.784</v>
      </c>
      <c r="J137" s="187">
        <v>6</v>
      </c>
      <c r="K137" s="187">
        <v>0.248</v>
      </c>
      <c r="L137" s="187">
        <v>0</v>
      </c>
      <c r="M137" s="187">
        <v>66</v>
      </c>
      <c r="N137" s="187"/>
      <c r="O137" s="187"/>
      <c r="P137" s="187"/>
    </row>
    <row r="138">
      <c r="A138" s="79"/>
      <c r="C138" s="102" t="s">
        <v>259</v>
      </c>
      <c r="D138" s="104">
        <v>100</v>
      </c>
      <c r="E138" s="104">
        <v>60</v>
      </c>
      <c r="F138" s="104">
        <v>34.8</v>
      </c>
      <c r="G138" s="105">
        <v>0.3</v>
      </c>
      <c r="H138" s="188">
        <v>0.06</v>
      </c>
      <c r="I138" s="188">
        <v>9.84</v>
      </c>
      <c r="J138" s="188">
        <v>6</v>
      </c>
      <c r="K138" s="188">
        <v>0.24</v>
      </c>
      <c r="L138" s="188">
        <v>0</v>
      </c>
      <c r="M138" s="188">
        <v>66</v>
      </c>
      <c r="N138" s="188">
        <v>1000</v>
      </c>
      <c r="O138" s="188">
        <v>0</v>
      </c>
      <c r="P138" s="188">
        <v>0</v>
      </c>
    </row>
    <row r="139">
      <c r="A139" s="79"/>
      <c r="C139" s="102" t="s">
        <v>124</v>
      </c>
      <c r="D139" s="104">
        <v>8</v>
      </c>
      <c r="E139" s="104">
        <v>8</v>
      </c>
      <c r="F139" s="104">
        <v>30.72</v>
      </c>
      <c r="G139" s="105">
        <v>0</v>
      </c>
      <c r="H139" s="188">
        <v>0</v>
      </c>
      <c r="I139" s="188">
        <v>7.944</v>
      </c>
      <c r="J139" s="188">
        <v>0</v>
      </c>
      <c r="K139" s="188">
        <v>0.008</v>
      </c>
      <c r="L139" s="188">
        <v>0</v>
      </c>
      <c r="M139" s="188">
        <v>0</v>
      </c>
      <c r="N139" s="188">
        <v>1000</v>
      </c>
      <c r="O139" s="188">
        <v>0</v>
      </c>
      <c r="P139" s="188">
        <v>0</v>
      </c>
    </row>
    <row r="140" ht="13.5">
      <c r="A140" s="79"/>
      <c r="B140" s="189"/>
      <c r="C140" s="190"/>
      <c r="D140" s="189"/>
      <c r="E140" s="189"/>
      <c r="F140" s="189"/>
      <c r="G140" s="191"/>
      <c r="H140" s="190"/>
      <c r="I140" s="190"/>
      <c r="J140" s="190"/>
      <c r="K140" s="190"/>
      <c r="L140" s="190"/>
      <c r="M140" s="190"/>
      <c r="N140" s="190"/>
      <c r="O140" s="190"/>
      <c r="P140" s="190"/>
    </row>
    <row r="141">
      <c r="A141" s="79"/>
      <c r="B141" s="103" t="s">
        <v>260</v>
      </c>
      <c r="C141" s="107"/>
      <c r="D141" s="107"/>
      <c r="E141" s="107"/>
      <c r="F141" s="107">
        <v>28.8</v>
      </c>
      <c r="G141" s="108">
        <v>0.6</v>
      </c>
      <c r="H141" s="187">
        <v>0.06</v>
      </c>
      <c r="I141" s="187">
        <v>7.2</v>
      </c>
      <c r="J141" s="187">
        <v>6</v>
      </c>
      <c r="K141" s="187">
        <v>0.48</v>
      </c>
      <c r="L141" s="187">
        <v>0</v>
      </c>
      <c r="M141" s="187">
        <v>54</v>
      </c>
      <c r="N141" s="187"/>
      <c r="O141" s="187"/>
      <c r="P141" s="187"/>
    </row>
    <row r="142">
      <c r="A142" s="79"/>
      <c r="C142" s="102" t="s">
        <v>261</v>
      </c>
      <c r="D142" s="104">
        <v>70.58</v>
      </c>
      <c r="E142" s="104">
        <v>60</v>
      </c>
      <c r="F142" s="104">
        <v>28.8</v>
      </c>
      <c r="G142" s="105">
        <v>0.6</v>
      </c>
      <c r="H142" s="188">
        <v>0.06</v>
      </c>
      <c r="I142" s="188">
        <v>7.2</v>
      </c>
      <c r="J142" s="188">
        <v>6</v>
      </c>
      <c r="K142" s="188">
        <v>0.48</v>
      </c>
      <c r="L142" s="188">
        <v>0</v>
      </c>
      <c r="M142" s="188">
        <v>54</v>
      </c>
      <c r="N142" s="188">
        <v>1000</v>
      </c>
      <c r="O142" s="188">
        <v>0</v>
      </c>
      <c r="P142" s="188">
        <v>0</v>
      </c>
    </row>
    <row r="143" ht="13.5">
      <c r="A143" s="79"/>
      <c r="B143" s="189"/>
      <c r="C143" s="190"/>
      <c r="D143" s="189"/>
      <c r="E143" s="189"/>
      <c r="F143" s="189"/>
      <c r="G143" s="191"/>
      <c r="H143" s="190"/>
      <c r="I143" s="190"/>
      <c r="J143" s="190"/>
      <c r="K143" s="190"/>
      <c r="L143" s="190"/>
      <c r="M143" s="190"/>
      <c r="N143" s="190"/>
      <c r="O143" s="190"/>
      <c r="P143" s="190"/>
    </row>
    <row r="144" ht="15.75" customHeight="1">
      <c r="A144" s="129" t="s">
        <v>134</v>
      </c>
      <c r="B144" s="130"/>
      <c r="C144" s="130"/>
      <c r="D144" s="130"/>
      <c r="E144" s="130"/>
      <c r="F144" s="92">
        <v>837.48</v>
      </c>
      <c r="G144" s="93">
        <v>35.916</v>
      </c>
      <c r="H144" s="93">
        <v>29.229</v>
      </c>
      <c r="I144" s="93">
        <v>113.282</v>
      </c>
      <c r="J144" s="93">
        <v>182.83</v>
      </c>
      <c r="K144" s="93">
        <v>5.255</v>
      </c>
      <c r="L144" s="93">
        <v>0</v>
      </c>
      <c r="M144" s="93">
        <v>357.51</v>
      </c>
      <c r="N144" s="151" t="s">
        <v>83</v>
      </c>
      <c r="O144" s="152"/>
      <c r="P144" s="192">
        <f ca="1">SUM(P110:INDIRECT("P"&amp;ROW()-1))</f>
        <v>0</v>
      </c>
    </row>
    <row r="145" ht="15.75" customHeight="1">
      <c r="A145" s="147" t="s">
        <v>28</v>
      </c>
      <c r="B145" s="148"/>
      <c r="C145" s="148"/>
      <c r="D145" s="148"/>
      <c r="E145" s="148"/>
      <c r="F145" s="99">
        <f>F$150*$G147</f>
        <v>810</v>
      </c>
      <c r="G145" s="99">
        <f>G$150*$G147</f>
        <v>19.5</v>
      </c>
      <c r="H145" s="99">
        <f>H$150*$G147</f>
        <v>0</v>
      </c>
      <c r="I145" s="99">
        <f>I$150*$G147</f>
        <v>0</v>
      </c>
      <c r="J145" s="99">
        <f>J$150*$G147</f>
        <v>240</v>
      </c>
      <c r="K145" s="99">
        <f>K$150*$G147</f>
        <v>4.2</v>
      </c>
      <c r="L145" s="99">
        <f>L$150*$G147</f>
        <v>2.6999999999999997</v>
      </c>
      <c r="M145" s="99">
        <f>M$150*$G147</f>
        <v>270</v>
      </c>
      <c r="N145" s="153"/>
      <c r="O145" s="154"/>
      <c r="P145" s="193"/>
    </row>
    <row r="146" ht="13.5" customHeight="1">
      <c r="A146" s="149" t="s">
        <v>81</v>
      </c>
      <c r="B146" s="150"/>
      <c r="C146" s="150"/>
      <c r="D146" s="150"/>
      <c r="E146" s="150"/>
      <c r="F146" s="100">
        <f>IF(F145=0,0,(F144/F145))</f>
        <v>1.0339259259259259</v>
      </c>
      <c r="G146" s="100">
        <f>IF(G145=0,0,(G144/G145))</f>
        <v>1.8418461538461537</v>
      </c>
      <c r="H146" s="100">
        <f>IF(H145=0,0,(H144/H145))</f>
        <v>0</v>
      </c>
      <c r="I146" s="100">
        <f>IF(I145=0,0,(I144/I145))</f>
        <v>0</v>
      </c>
      <c r="J146" s="100">
        <f>IF(J145=0,0,(J144/J145))</f>
        <v>0.76179166666666676</v>
      </c>
      <c r="K146" s="100">
        <f>IF(K145=0,0,(K144/K145))</f>
        <v>1.2511904761904762</v>
      </c>
      <c r="L146" s="100">
        <f>IF(L145=0,0,(L144/L145))</f>
        <v>0</v>
      </c>
      <c r="M146" s="100">
        <f>IF(M145=0,0,(M144/M145))</f>
        <v>1.324111111111111</v>
      </c>
      <c r="N146" s="155"/>
      <c r="O146" s="156"/>
      <c r="P146" s="194"/>
    </row>
    <row r="147" ht="6.75" customHeight="1" hidden="1">
      <c r="A147" s="195"/>
      <c r="B147" s="195"/>
      <c r="C147" s="195"/>
      <c r="D147" s="195"/>
      <c r="E147" s="195"/>
      <c r="F147" s="196">
        <v>0.3</v>
      </c>
      <c r="G147" s="197">
        <f>IF(F147="",0,F147)</f>
        <v>0.3</v>
      </c>
      <c r="H147" s="198"/>
      <c r="I147" s="198"/>
      <c r="J147" s="198"/>
      <c r="K147" s="198"/>
      <c r="L147" s="198"/>
      <c r="M147" s="198"/>
      <c r="N147" s="199"/>
      <c r="O147" s="199"/>
      <c r="P147" s="200"/>
    </row>
    <row r="148" ht="13.5"/>
    <row r="149" ht="13.5">
      <c r="B149" s="128" t="s">
        <v>65</v>
      </c>
      <c r="C149" s="128"/>
      <c r="D149" s="128"/>
      <c r="E149" s="128"/>
      <c r="F149" s="84">
        <v>2656.41</v>
      </c>
      <c r="G149" s="86">
        <v>105.614</v>
      </c>
      <c r="H149" s="201">
        <v>90.18</v>
      </c>
      <c r="I149" s="201">
        <v>366.806</v>
      </c>
      <c r="J149" s="201">
        <v>1004.18</v>
      </c>
      <c r="K149" s="201">
        <v>19.948</v>
      </c>
      <c r="L149" s="201">
        <v>0</v>
      </c>
      <c r="M149" s="201">
        <v>696.02</v>
      </c>
      <c r="N149" s="122" t="s">
        <v>82</v>
      </c>
      <c r="O149" s="123"/>
      <c r="P149" s="119">
        <v>0</v>
      </c>
    </row>
    <row r="150" ht="13.5">
      <c r="B150" s="128" t="s">
        <v>28</v>
      </c>
      <c r="C150" s="128"/>
      <c r="D150" s="128"/>
      <c r="E150" s="128"/>
      <c r="F150" s="84">
        <v>2700</v>
      </c>
      <c r="G150" s="86">
        <v>65</v>
      </c>
      <c r="H150" s="201">
        <v>0</v>
      </c>
      <c r="I150" s="201">
        <v>0</v>
      </c>
      <c r="J150" s="201">
        <v>800</v>
      </c>
      <c r="K150" s="201">
        <v>14</v>
      </c>
      <c r="L150" s="201">
        <v>9</v>
      </c>
      <c r="M150" s="201">
        <v>900</v>
      </c>
      <c r="N150" s="124"/>
      <c r="O150" s="125"/>
      <c r="P150" s="202"/>
    </row>
    <row r="151" ht="13.5">
      <c r="B151" s="128" t="s">
        <v>81</v>
      </c>
      <c r="C151" s="128"/>
      <c r="D151" s="128"/>
      <c r="E151" s="128"/>
      <c r="F151" s="84">
        <v>98.386</v>
      </c>
      <c r="G151" s="86">
        <v>162.483</v>
      </c>
      <c r="H151" s="201">
        <v>0</v>
      </c>
      <c r="I151" s="201">
        <v>0</v>
      </c>
      <c r="J151" s="201">
        <v>125.523</v>
      </c>
      <c r="K151" s="201">
        <v>142.486</v>
      </c>
      <c r="L151" s="201">
        <v>0</v>
      </c>
      <c r="M151" s="201">
        <v>77.336</v>
      </c>
      <c r="N151" s="126"/>
      <c r="O151" s="127"/>
      <c r="P151" s="203"/>
    </row>
    <row r="152">
      <c r="P152" s="114"/>
    </row>
    <row r="158" customHeight="1">
      <c r="A158" s="204"/>
    </row>
    <row r="159" ht="14.25">
      <c r="A159" s="145" t="s">
        <v>71</v>
      </c>
      <c r="B159" s="145"/>
      <c r="D159" s="145" t="s">
        <v>29</v>
      </c>
      <c r="E159" s="145"/>
      <c r="F159" s="145"/>
      <c r="G159" s="145"/>
      <c r="M159" s="146" t="s">
        <v>72</v>
      </c>
      <c r="N159" s="146"/>
      <c r="O159" s="146"/>
      <c r="P159" s="205"/>
    </row>
    <row r="160">
      <c r="A160" s="206" t="s">
        <v>30</v>
      </c>
      <c r="D160" s="206" t="s">
        <v>30</v>
      </c>
      <c r="N160" s="114"/>
    </row>
  </sheetData>
  <mergeCells>
    <mergeCell ref="E13:E15"/>
    <mergeCell ref="N13:N14"/>
    <mergeCell ref="O13:O14"/>
    <mergeCell ref="D159:G159"/>
    <mergeCell ref="M159:O159"/>
    <mergeCell ref="B151:E151"/>
    <mergeCell ref="A34:E34"/>
    <mergeCell ref="A46:E46"/>
    <mergeCell ref="A92:E92"/>
    <mergeCell ref="A105:E105"/>
    <mergeCell ref="A145:E145"/>
    <mergeCell ref="A35:E35"/>
    <mergeCell ref="A47:E47"/>
    <mergeCell ref="A93:E93"/>
    <mergeCell ref="A106:E106"/>
    <mergeCell ref="A146:E146"/>
    <mergeCell ref="N33:O35"/>
    <mergeCell ref="N45:O47"/>
    <mergeCell ref="N91:O93"/>
    <mergeCell ref="N104:O106"/>
    <mergeCell ref="N144:O146"/>
    <mergeCell ref="A159:B159"/>
    <mergeCell ref="A1:P1"/>
    <mergeCell ref="A12:P12"/>
    <mergeCell ref="A13:A15"/>
    <mergeCell ref="A5:P5"/>
    <mergeCell ref="A3:P3"/>
    <mergeCell ref="B9:B10"/>
    <mergeCell ref="K8:M8"/>
    <mergeCell ref="B13:B15"/>
    <mergeCell ref="A2:P2"/>
    <mergeCell ref="C9:D9"/>
    <mergeCell ref="C13:C15"/>
    <mergeCell ref="P13:P14"/>
    <mergeCell ref="F13:M13"/>
    <mergeCell ref="K9:M9"/>
    <mergeCell ref="C10:D10"/>
    <mergeCell ref="D13:D15"/>
    <mergeCell ref="P33:P35"/>
    <mergeCell ref="P45:P47"/>
    <mergeCell ref="P91:P93"/>
    <mergeCell ref="P104:P106"/>
    <mergeCell ref="P144:P146"/>
    <mergeCell ref="P149:P151"/>
    <mergeCell ref="N149:O151"/>
    <mergeCell ref="B149:E149"/>
    <mergeCell ref="A33:E33"/>
    <mergeCell ref="A45:E45"/>
    <mergeCell ref="A91:E91"/>
    <mergeCell ref="A104:E104"/>
    <mergeCell ref="A144:E144"/>
    <mergeCell ref="B150:E150"/>
  </mergeCells>
  <printOptions horizontalCentered="1" verticalCentered="1"/>
  <pageMargins left="2.59842519685039" right="0.275590551181102" top="0.590551181102362" bottom="0.748031496062992" header="0.31496062992126" footer="0.31496062992126"/>
  <pageSetup paperSize="5" scale="59" orientation="landscape" r:id="flId1"/>
  <headerFooter alignWithMargins="0">
    <oddFooter xml:space="preserve">&amp;R&amp;12F34.MPM4   Versión 2.0</oddFooter>
  </headerFooter>
  <colBreaks count="1" manualBreakCount="1">
    <brk man="1" id="16" max="1048575"/>
  </colBreaks>
</worksheet>
</file>

<file path=xl/worksheets/sheet6.xml><?xml version="1.0" encoding="utf-8"?>
<worksheet xmlns:r="http://schemas.openxmlformats.org/officeDocument/2006/relationships" xmlns="http://schemas.openxmlformats.org/spreadsheetml/2006/main">
  <dimension ref="A1:AB133"/>
  <sheetViews>
    <sheetView view="pageBreakPreview" topLeftCell="A1" zoomScaleNormal="100" zoomScaleSheetLayoutView="100" workbookViewId="0">
      <selection activeCell="H31" sqref="H31"/>
    </sheetView>
  </sheetViews>
  <sheetFormatPr defaultColWidth="11.42578125" defaultRowHeight="12.75"/>
  <cols>
    <col min="1" max="1" width="22.140625" style="114" customWidth="1"/>
    <col min="2" max="2" width="28.140625" style="114" customWidth="1"/>
    <col min="3" max="3" width="25" style="114" customWidth="1"/>
    <col min="4" max="4" width="14" style="114" customWidth="1"/>
    <col min="5" max="5" width="11.42578125" style="114"/>
    <col min="6" max="13" width="10" style="114" customWidth="1"/>
    <col min="14" max="14" width="14.28515625" style="114" customWidth="1"/>
    <col min="15" max="15" width="11.42578125" style="114"/>
    <col min="16" max="16" width="12.28515625" style="114" customWidth="1"/>
    <col min="17" max="16384" width="11.42578125" style="114"/>
  </cols>
  <sheetData>
    <row r="1" s="8" customFormat="1" ht="6.75" customHeight="1">
      <c r="A1" s="131"/>
      <c r="B1" s="131"/>
      <c r="C1" s="131"/>
      <c r="D1" s="131"/>
      <c r="E1" s="131"/>
      <c r="F1" s="131"/>
      <c r="G1" s="131"/>
      <c r="H1" s="131"/>
      <c r="I1" s="131"/>
      <c r="J1" s="131"/>
      <c r="K1" s="131"/>
      <c r="L1" s="131"/>
      <c r="M1" s="131"/>
      <c r="N1" s="131"/>
      <c r="O1" s="131"/>
      <c r="P1" s="131"/>
      <c r="Q1" s="9"/>
      <c r="R1" s="9"/>
      <c r="S1" s="9"/>
      <c r="T1" s="9"/>
      <c r="U1" s="9"/>
      <c r="V1" s="9"/>
      <c r="W1" s="9"/>
      <c r="X1" s="9"/>
      <c r="Y1" s="9"/>
      <c r="Z1" s="9"/>
      <c r="AA1" s="9"/>
      <c r="AB1" s="9"/>
    </row>
    <row r="2" s="8" customFormat="1" ht="15.75" hidden="1">
      <c r="A2" s="131"/>
      <c r="B2" s="131"/>
      <c r="C2" s="131"/>
      <c r="D2" s="131"/>
      <c r="E2" s="131"/>
      <c r="F2" s="131"/>
      <c r="G2" s="131"/>
      <c r="H2" s="131"/>
      <c r="I2" s="131"/>
      <c r="J2" s="131"/>
      <c r="K2" s="131"/>
      <c r="L2" s="131"/>
      <c r="M2" s="131"/>
      <c r="N2" s="131"/>
      <c r="O2" s="131"/>
      <c r="P2" s="131"/>
      <c r="Q2" s="9"/>
      <c r="R2" s="9"/>
      <c r="S2" s="9"/>
      <c r="T2" s="9"/>
      <c r="U2" s="9"/>
      <c r="V2" s="9"/>
      <c r="W2" s="9"/>
      <c r="X2" s="9"/>
      <c r="Y2" s="9"/>
      <c r="Z2" s="9"/>
      <c r="AA2" s="9"/>
      <c r="AB2" s="9"/>
    </row>
    <row r="3" s="8" customFormat="1" ht="15.75" hidden="1">
      <c r="A3" s="131"/>
      <c r="B3" s="131"/>
      <c r="C3" s="131"/>
      <c r="D3" s="131"/>
      <c r="E3" s="131"/>
      <c r="F3" s="131"/>
      <c r="G3" s="131"/>
      <c r="H3" s="131"/>
      <c r="I3" s="131"/>
      <c r="J3" s="131"/>
      <c r="K3" s="131"/>
      <c r="L3" s="131"/>
      <c r="M3" s="131"/>
      <c r="N3" s="131"/>
      <c r="O3" s="131"/>
      <c r="P3" s="131"/>
      <c r="Q3" s="9"/>
      <c r="R3" s="9"/>
      <c r="S3" s="9"/>
      <c r="T3" s="9"/>
      <c r="U3" s="9"/>
      <c r="V3" s="9"/>
      <c r="W3" s="9"/>
      <c r="X3" s="9"/>
      <c r="Y3" s="9"/>
      <c r="Z3" s="9"/>
      <c r="AA3" s="9"/>
      <c r="AB3" s="9"/>
    </row>
    <row r="4" s="8" customFormat="1" ht="15.75" hidden="1">
      <c r="A4" s="131"/>
      <c r="B4" s="131"/>
      <c r="C4" s="131"/>
      <c r="D4" s="131"/>
      <c r="E4" s="131"/>
      <c r="F4" s="131"/>
      <c r="G4" s="131"/>
      <c r="H4" s="131"/>
      <c r="I4" s="131"/>
      <c r="J4" s="131"/>
      <c r="K4" s="9"/>
      <c r="L4" s="9"/>
      <c r="M4" s="9"/>
      <c r="N4" s="9"/>
      <c r="O4" s="9"/>
      <c r="P4" s="9"/>
      <c r="Q4" s="9"/>
      <c r="R4" s="9"/>
      <c r="S4" s="9"/>
      <c r="T4" s="9"/>
      <c r="U4" s="9"/>
      <c r="V4" s="9"/>
      <c r="W4" s="9"/>
      <c r="X4" s="9"/>
      <c r="Y4" s="9"/>
      <c r="Z4" s="9"/>
      <c r="AA4" s="9"/>
      <c r="AB4" s="9"/>
    </row>
    <row r="5" s="8" customFormat="1" ht="13.5" customHeight="1" hidden="1">
      <c r="A5" s="131"/>
      <c r="B5" s="131"/>
      <c r="C5" s="131"/>
      <c r="D5" s="131"/>
      <c r="E5" s="131"/>
      <c r="F5" s="131"/>
      <c r="G5" s="131"/>
      <c r="H5" s="131"/>
      <c r="I5" s="131"/>
      <c r="J5" s="131"/>
      <c r="K5" s="131"/>
      <c r="L5" s="131"/>
      <c r="M5" s="131"/>
      <c r="N5" s="131"/>
      <c r="O5" s="131"/>
      <c r="P5" s="131"/>
      <c r="Q5" s="9"/>
      <c r="R5" s="9"/>
      <c r="S5" s="9"/>
      <c r="T5" s="9"/>
      <c r="U5" s="9"/>
      <c r="V5" s="9"/>
      <c r="W5" s="9"/>
      <c r="X5" s="9"/>
      <c r="Y5" s="9"/>
      <c r="Z5" s="9"/>
      <c r="AA5" s="9"/>
      <c r="AB5" s="9"/>
    </row>
    <row r="6" s="175" customFormat="1" ht="38.25" customHeight="1">
      <c r="B6" s="176" t="s">
        <v>73</v>
      </c>
      <c r="C6" s="114"/>
    </row>
    <row r="7" s="175" customFormat="1" ht="18.75" customHeight="1">
      <c r="A7" s="177"/>
      <c r="B7" s="176" t="s">
        <v>74</v>
      </c>
      <c r="C7" s="175"/>
      <c r="D7" s="177"/>
      <c r="E7" s="177"/>
      <c r="F7" s="177"/>
      <c r="G7" s="177"/>
    </row>
    <row r="8" s="175" customFormat="1" ht="18">
      <c r="B8" s="176" t="s">
        <v>75</v>
      </c>
      <c r="C8" s="175"/>
      <c r="D8" s="178"/>
      <c r="E8" s="178"/>
      <c r="J8" s="178"/>
      <c r="K8" s="179"/>
      <c r="L8" s="179"/>
      <c r="M8" s="179"/>
    </row>
    <row r="9" s="175" customFormat="1" ht="18" customHeight="1">
      <c r="B9" s="180" t="s">
        <v>76</v>
      </c>
      <c r="C9" s="180" t="s">
        <v>77</v>
      </c>
      <c r="D9" s="180"/>
      <c r="K9" s="179" t="s">
        <v>32</v>
      </c>
      <c r="L9" s="179"/>
      <c r="M9" s="179"/>
      <c r="N9" s="175" t="s">
        <v>17</v>
      </c>
    </row>
    <row r="10" s="175" customFormat="1" ht="42" customHeight="1">
      <c r="B10" s="180"/>
      <c r="C10" s="180" t="s">
        <v>33</v>
      </c>
      <c r="D10" s="180"/>
      <c r="E10" s="181" t="s">
        <v>78</v>
      </c>
      <c r="F10" s="176"/>
      <c r="J10" s="179"/>
    </row>
    <row r="11" ht="3.75" customHeight="1">
      <c r="C11" s="179"/>
      <c r="D11" s="179"/>
      <c r="E11" s="179"/>
    </row>
    <row r="12" s="182" customFormat="1" ht="24.75" customHeight="1">
      <c r="A12" s="132" t="s">
        <v>262</v>
      </c>
      <c r="B12" s="132"/>
      <c r="C12" s="132"/>
      <c r="D12" s="132"/>
      <c r="E12" s="132"/>
      <c r="F12" s="132"/>
      <c r="G12" s="132"/>
      <c r="H12" s="132"/>
      <c r="I12" s="132"/>
      <c r="J12" s="132"/>
      <c r="K12" s="132"/>
      <c r="L12" s="132"/>
      <c r="M12" s="132"/>
      <c r="N12" s="132"/>
      <c r="O12" s="132"/>
      <c r="P12" s="132"/>
    </row>
    <row r="13" ht="24.75" customHeight="1">
      <c r="A13" s="133" t="s">
        <v>64</v>
      </c>
      <c r="B13" s="138" t="s">
        <v>79</v>
      </c>
      <c r="C13" s="138" t="s">
        <v>19</v>
      </c>
      <c r="D13" s="134" t="s">
        <v>20</v>
      </c>
      <c r="E13" s="134" t="s">
        <v>21</v>
      </c>
      <c r="F13" s="142" t="s">
        <v>27</v>
      </c>
      <c r="G13" s="143"/>
      <c r="H13" s="143"/>
      <c r="I13" s="143"/>
      <c r="J13" s="143"/>
      <c r="K13" s="143"/>
      <c r="L13" s="143"/>
      <c r="M13" s="144"/>
      <c r="N13" s="141" t="s">
        <v>22</v>
      </c>
      <c r="O13" s="141" t="s">
        <v>23</v>
      </c>
      <c r="P13" s="141" t="s">
        <v>80</v>
      </c>
    </row>
    <row r="14">
      <c r="A14" s="134"/>
      <c r="B14" s="133"/>
      <c r="C14" s="133"/>
      <c r="D14" s="134"/>
      <c r="E14" s="134"/>
      <c r="F14" s="19" t="s">
        <v>0</v>
      </c>
      <c r="G14" s="19" t="s">
        <v>1</v>
      </c>
      <c r="H14" s="19" t="s">
        <v>2</v>
      </c>
      <c r="I14" s="19" t="s">
        <v>3</v>
      </c>
      <c r="J14" s="19" t="s">
        <v>4</v>
      </c>
      <c r="K14" s="19" t="s">
        <v>5</v>
      </c>
      <c r="L14" s="19" t="s">
        <v>6</v>
      </c>
      <c r="M14" s="19" t="s">
        <v>7</v>
      </c>
      <c r="N14" s="141"/>
      <c r="O14" s="141"/>
      <c r="P14" s="141"/>
    </row>
    <row r="15" ht="13.5">
      <c r="A15" s="135"/>
      <c r="B15" s="139"/>
      <c r="C15" s="140"/>
      <c r="D15" s="135"/>
      <c r="E15" s="135"/>
      <c r="F15" s="183"/>
      <c r="G15" s="21" t="s">
        <v>8</v>
      </c>
      <c r="H15" s="21" t="s">
        <v>8</v>
      </c>
      <c r="I15" s="21" t="s">
        <v>8</v>
      </c>
      <c r="J15" s="21" t="s">
        <v>8</v>
      </c>
      <c r="K15" s="21" t="s">
        <v>9</v>
      </c>
      <c r="L15" s="21" t="s">
        <v>9</v>
      </c>
      <c r="M15" s="21" t="s">
        <v>10</v>
      </c>
      <c r="N15" s="21" t="s">
        <v>26</v>
      </c>
      <c r="O15" s="21" t="s">
        <v>25</v>
      </c>
      <c r="P15" s="21" t="s">
        <v>25</v>
      </c>
    </row>
    <row r="16">
      <c r="A16" s="78" t="s">
        <v>85</v>
      </c>
      <c r="B16" s="184"/>
      <c r="C16" s="185"/>
      <c r="D16" s="185"/>
      <c r="E16" s="185"/>
      <c r="F16" s="185"/>
      <c r="G16" s="186"/>
      <c r="H16" s="185"/>
      <c r="I16" s="185"/>
      <c r="J16" s="185"/>
      <c r="K16" s="185"/>
      <c r="L16" s="185"/>
      <c r="M16" s="185"/>
      <c r="N16" s="185"/>
      <c r="O16" s="185"/>
      <c r="P16" s="185"/>
    </row>
    <row r="17">
      <c r="A17" s="79"/>
      <c r="B17" s="103" t="s">
        <v>263</v>
      </c>
      <c r="C17" s="107"/>
      <c r="D17" s="107"/>
      <c r="E17" s="107"/>
      <c r="F17" s="107">
        <v>84.8</v>
      </c>
      <c r="G17" s="108">
        <v>0.4</v>
      </c>
      <c r="H17" s="187">
        <v>0.08</v>
      </c>
      <c r="I17" s="187">
        <v>23.05</v>
      </c>
      <c r="J17" s="187">
        <v>8</v>
      </c>
      <c r="K17" s="187">
        <v>0.33</v>
      </c>
      <c r="L17" s="187">
        <v>0</v>
      </c>
      <c r="M17" s="187">
        <v>88</v>
      </c>
      <c r="N17" s="187"/>
      <c r="O17" s="187"/>
      <c r="P17" s="187"/>
    </row>
    <row r="18">
      <c r="A18" s="79"/>
      <c r="C18" s="102" t="s">
        <v>259</v>
      </c>
      <c r="D18" s="104">
        <v>133.33</v>
      </c>
      <c r="E18" s="104">
        <v>80</v>
      </c>
      <c r="F18" s="104">
        <v>46.4</v>
      </c>
      <c r="G18" s="105">
        <v>0.4</v>
      </c>
      <c r="H18" s="188">
        <v>0.08</v>
      </c>
      <c r="I18" s="188">
        <v>13.12</v>
      </c>
      <c r="J18" s="188">
        <v>8</v>
      </c>
      <c r="K18" s="188">
        <v>0.32</v>
      </c>
      <c r="L18" s="188">
        <v>0</v>
      </c>
      <c r="M18" s="188">
        <v>88</v>
      </c>
      <c r="N18" s="188">
        <v>1000</v>
      </c>
      <c r="O18" s="188">
        <v>0</v>
      </c>
      <c r="P18" s="188">
        <v>0</v>
      </c>
    </row>
    <row r="19">
      <c r="A19" s="79"/>
      <c r="C19" s="102" t="s">
        <v>124</v>
      </c>
      <c r="D19" s="104">
        <v>10</v>
      </c>
      <c r="E19" s="104">
        <v>10</v>
      </c>
      <c r="F19" s="104">
        <v>38.4</v>
      </c>
      <c r="G19" s="105">
        <v>0</v>
      </c>
      <c r="H19" s="188">
        <v>0</v>
      </c>
      <c r="I19" s="188">
        <v>9.93</v>
      </c>
      <c r="J19" s="188">
        <v>0</v>
      </c>
      <c r="K19" s="188">
        <v>0.01</v>
      </c>
      <c r="L19" s="188">
        <v>0</v>
      </c>
      <c r="M19" s="188">
        <v>0</v>
      </c>
      <c r="N19" s="188">
        <v>1000</v>
      </c>
      <c r="O19" s="188">
        <v>0</v>
      </c>
      <c r="P19" s="188">
        <v>0</v>
      </c>
    </row>
    <row r="20" ht="13.5">
      <c r="A20" s="79"/>
      <c r="B20" s="189"/>
      <c r="C20" s="190"/>
      <c r="D20" s="189"/>
      <c r="E20" s="189"/>
      <c r="F20" s="189"/>
      <c r="G20" s="191"/>
      <c r="H20" s="190"/>
      <c r="I20" s="190"/>
      <c r="J20" s="190"/>
      <c r="K20" s="190"/>
      <c r="L20" s="190"/>
      <c r="M20" s="190"/>
      <c r="N20" s="190"/>
      <c r="O20" s="190"/>
      <c r="P20" s="190"/>
    </row>
    <row r="21">
      <c r="A21" s="79"/>
      <c r="B21" s="103" t="s">
        <v>264</v>
      </c>
      <c r="C21" s="107"/>
      <c r="D21" s="107"/>
      <c r="E21" s="107"/>
      <c r="F21" s="107">
        <v>0</v>
      </c>
      <c r="G21" s="108">
        <v>0</v>
      </c>
      <c r="H21" s="187">
        <v>0</v>
      </c>
      <c r="I21" s="187">
        <v>0</v>
      </c>
      <c r="J21" s="187">
        <v>0</v>
      </c>
      <c r="K21" s="187">
        <v>0</v>
      </c>
      <c r="L21" s="187">
        <v>0</v>
      </c>
      <c r="M21" s="187">
        <v>0</v>
      </c>
      <c r="N21" s="187"/>
      <c r="O21" s="187"/>
      <c r="P21" s="187"/>
    </row>
    <row r="22" ht="13.5">
      <c r="A22" s="79"/>
      <c r="B22" s="189"/>
      <c r="C22" s="190"/>
      <c r="D22" s="189"/>
      <c r="E22" s="189"/>
      <c r="F22" s="189"/>
      <c r="G22" s="191"/>
      <c r="H22" s="190"/>
      <c r="I22" s="190"/>
      <c r="J22" s="190"/>
      <c r="K22" s="190"/>
      <c r="L22" s="190"/>
      <c r="M22" s="190"/>
      <c r="N22" s="190"/>
      <c r="O22" s="190"/>
      <c r="P22" s="190"/>
    </row>
    <row r="23">
      <c r="A23" s="79"/>
      <c r="B23" s="103" t="s">
        <v>240</v>
      </c>
      <c r="C23" s="107"/>
      <c r="D23" s="107"/>
      <c r="E23" s="107"/>
      <c r="F23" s="107">
        <v>132.9</v>
      </c>
      <c r="G23" s="108">
        <v>3.09</v>
      </c>
      <c r="H23" s="187">
        <v>6.54</v>
      </c>
      <c r="I23" s="187">
        <v>16.8</v>
      </c>
      <c r="J23" s="187">
        <v>71.4</v>
      </c>
      <c r="K23" s="187">
        <v>0.33</v>
      </c>
      <c r="L23" s="187">
        <v>0</v>
      </c>
      <c r="M23" s="187">
        <v>0</v>
      </c>
      <c r="N23" s="187"/>
      <c r="O23" s="187"/>
      <c r="P23" s="187"/>
    </row>
    <row r="24">
      <c r="A24" s="79"/>
      <c r="C24" s="102" t="s">
        <v>103</v>
      </c>
      <c r="D24" s="104">
        <v>30</v>
      </c>
      <c r="E24" s="104">
        <v>30</v>
      </c>
      <c r="F24" s="104">
        <v>132.9</v>
      </c>
      <c r="G24" s="105">
        <v>3.09</v>
      </c>
      <c r="H24" s="188">
        <v>6.54</v>
      </c>
      <c r="I24" s="188">
        <v>16.8</v>
      </c>
      <c r="J24" s="188">
        <v>71.4</v>
      </c>
      <c r="K24" s="188">
        <v>0.33</v>
      </c>
      <c r="L24" s="188">
        <v>0</v>
      </c>
      <c r="M24" s="188">
        <v>0</v>
      </c>
      <c r="N24" s="188">
        <v>1000</v>
      </c>
      <c r="O24" s="188">
        <v>0</v>
      </c>
      <c r="P24" s="188">
        <v>0</v>
      </c>
    </row>
    <row r="25">
      <c r="A25" s="79"/>
      <c r="C25" s="102" t="s">
        <v>265</v>
      </c>
      <c r="D25" s="104">
        <v>0</v>
      </c>
      <c r="E25" s="104">
        <v>0</v>
      </c>
      <c r="F25" s="104">
        <v>0</v>
      </c>
      <c r="G25" s="105">
        <v>0</v>
      </c>
      <c r="H25" s="188">
        <v>0</v>
      </c>
      <c r="I25" s="188">
        <v>0</v>
      </c>
      <c r="J25" s="188">
        <v>0</v>
      </c>
      <c r="K25" s="188">
        <v>0</v>
      </c>
      <c r="L25" s="188">
        <v>0</v>
      </c>
      <c r="M25" s="188">
        <v>0</v>
      </c>
      <c r="N25" s="188">
        <v>0</v>
      </c>
      <c r="O25" s="188">
        <v>0</v>
      </c>
      <c r="P25" s="188">
        <v>0</v>
      </c>
    </row>
    <row r="26" ht="13.5">
      <c r="A26" s="79"/>
      <c r="B26" s="189"/>
      <c r="C26" s="190"/>
      <c r="D26" s="189"/>
      <c r="E26" s="189"/>
      <c r="F26" s="189"/>
      <c r="G26" s="191"/>
      <c r="H26" s="190"/>
      <c r="I26" s="190"/>
      <c r="J26" s="190"/>
      <c r="K26" s="190"/>
      <c r="L26" s="190"/>
      <c r="M26" s="190"/>
      <c r="N26" s="190"/>
      <c r="O26" s="190"/>
      <c r="P26" s="190"/>
    </row>
    <row r="27">
      <c r="A27" s="79"/>
      <c r="B27" s="103" t="s">
        <v>238</v>
      </c>
      <c r="C27" s="107"/>
      <c r="D27" s="107"/>
      <c r="E27" s="107"/>
      <c r="F27" s="107">
        <v>89.65</v>
      </c>
      <c r="G27" s="108">
        <v>7.04</v>
      </c>
      <c r="H27" s="187">
        <v>6.325</v>
      </c>
      <c r="I27" s="187">
        <v>0.385</v>
      </c>
      <c r="J27" s="187">
        <v>29.7</v>
      </c>
      <c r="K27" s="187">
        <v>1.485</v>
      </c>
      <c r="L27" s="187">
        <v>0</v>
      </c>
      <c r="M27" s="187">
        <v>145.2</v>
      </c>
      <c r="N27" s="187"/>
      <c r="O27" s="187"/>
      <c r="P27" s="187"/>
    </row>
    <row r="28">
      <c r="A28" s="79"/>
      <c r="C28" s="102" t="s">
        <v>88</v>
      </c>
      <c r="D28" s="104">
        <v>61.11</v>
      </c>
      <c r="E28" s="104">
        <v>55</v>
      </c>
      <c r="F28" s="104">
        <v>89.65</v>
      </c>
      <c r="G28" s="105">
        <v>7.04</v>
      </c>
      <c r="H28" s="188">
        <v>6.325</v>
      </c>
      <c r="I28" s="188">
        <v>0.385</v>
      </c>
      <c r="J28" s="188">
        <v>29.7</v>
      </c>
      <c r="K28" s="188">
        <v>1.485</v>
      </c>
      <c r="L28" s="188">
        <v>0</v>
      </c>
      <c r="M28" s="188">
        <v>145.2</v>
      </c>
      <c r="N28" s="188">
        <v>1000</v>
      </c>
      <c r="O28" s="188">
        <v>0</v>
      </c>
      <c r="P28" s="188">
        <v>0</v>
      </c>
    </row>
    <row r="29">
      <c r="A29" s="79"/>
      <c r="C29" s="102" t="s">
        <v>266</v>
      </c>
      <c r="D29" s="104">
        <v>0</v>
      </c>
      <c r="E29" s="104">
        <v>0</v>
      </c>
      <c r="F29" s="104">
        <v>0</v>
      </c>
      <c r="G29" s="105">
        <v>0</v>
      </c>
      <c r="H29" s="188">
        <v>0</v>
      </c>
      <c r="I29" s="188">
        <v>0</v>
      </c>
      <c r="J29" s="188">
        <v>0</v>
      </c>
      <c r="K29" s="188">
        <v>0</v>
      </c>
      <c r="L29" s="188">
        <v>0</v>
      </c>
      <c r="M29" s="188">
        <v>0</v>
      </c>
      <c r="N29" s="188">
        <v>0</v>
      </c>
      <c r="O29" s="188">
        <v>0</v>
      </c>
      <c r="P29" s="188">
        <v>0</v>
      </c>
    </row>
    <row r="30" ht="13.5">
      <c r="A30" s="79"/>
      <c r="B30" s="189"/>
      <c r="C30" s="190"/>
      <c r="D30" s="189"/>
      <c r="E30" s="189"/>
      <c r="F30" s="189"/>
      <c r="G30" s="191"/>
      <c r="H30" s="190"/>
      <c r="I30" s="190"/>
      <c r="J30" s="190"/>
      <c r="K30" s="190"/>
      <c r="L30" s="190"/>
      <c r="M30" s="190"/>
      <c r="N30" s="190"/>
      <c r="O30" s="190"/>
      <c r="P30" s="190"/>
    </row>
    <row r="31" ht="15.75" customHeight="1">
      <c r="A31" s="129" t="s">
        <v>86</v>
      </c>
      <c r="B31" s="130"/>
      <c r="C31" s="130"/>
      <c r="D31" s="130"/>
      <c r="E31" s="130"/>
      <c r="F31" s="92">
        <v>307.35</v>
      </c>
      <c r="G31" s="93">
        <v>10.53</v>
      </c>
      <c r="H31" s="93">
        <v>12.945</v>
      </c>
      <c r="I31" s="93">
        <v>40.235</v>
      </c>
      <c r="J31" s="93">
        <v>109.1</v>
      </c>
      <c r="K31" s="93">
        <v>2.145</v>
      </c>
      <c r="L31" s="93">
        <v>0</v>
      </c>
      <c r="M31" s="93">
        <v>233.2</v>
      </c>
      <c r="N31" s="151" t="s">
        <v>83</v>
      </c>
      <c r="O31" s="152"/>
      <c r="P31" s="192">
        <f ca="1">SUM(P17:INDIRECT("P"&amp;ROW()-1))</f>
        <v>0</v>
      </c>
    </row>
    <row r="32" ht="15.75" customHeight="1">
      <c r="A32" s="147" t="s">
        <v>28</v>
      </c>
      <c r="B32" s="148"/>
      <c r="C32" s="148"/>
      <c r="D32" s="148"/>
      <c r="E32" s="148"/>
      <c r="F32" s="99">
        <f>F$123*$G34</f>
        <v>320</v>
      </c>
      <c r="G32" s="99">
        <f>G$123*$G34</f>
        <v>12.8</v>
      </c>
      <c r="H32" s="99">
        <f>H$123*$G34</f>
        <v>11.4</v>
      </c>
      <c r="I32" s="99">
        <f>I$123*$G34</f>
        <v>41.6</v>
      </c>
      <c r="J32" s="99">
        <f>J$123*$G34</f>
        <v>0</v>
      </c>
      <c r="K32" s="99">
        <f>K$123*$G34</f>
        <v>0</v>
      </c>
      <c r="L32" s="99">
        <f>L$123*$G34</f>
        <v>0</v>
      </c>
      <c r="M32" s="99">
        <f>M$123*$G34</f>
        <v>0</v>
      </c>
      <c r="N32" s="153"/>
      <c r="O32" s="154"/>
      <c r="P32" s="193"/>
    </row>
    <row r="33" ht="13.5" customHeight="1">
      <c r="A33" s="149" t="s">
        <v>81</v>
      </c>
      <c r="B33" s="150"/>
      <c r="C33" s="150"/>
      <c r="D33" s="150"/>
      <c r="E33" s="150"/>
      <c r="F33" s="100">
        <f>IF(F32=0,0,(F31/F32))</f>
        <v>0.96046875000000009</v>
      </c>
      <c r="G33" s="100">
        <f>IF(G32=0,0,(G31/G32))</f>
        <v>0.82265624999999987</v>
      </c>
      <c r="H33" s="100">
        <f>IF(H32=0,0,(H31/H32))</f>
        <v>1.1355263157894737</v>
      </c>
      <c r="I33" s="100">
        <f>IF(I32=0,0,(I31/I32))</f>
        <v>0.9671875</v>
      </c>
      <c r="J33" s="100">
        <f>IF(J32=0,0,(J31/J32))</f>
        <v>0</v>
      </c>
      <c r="K33" s="100">
        <f>IF(K32=0,0,(K31/K32))</f>
        <v>0</v>
      </c>
      <c r="L33" s="100">
        <f>IF(L32=0,0,(L31/L32))</f>
        <v>0</v>
      </c>
      <c r="M33" s="100">
        <f>IF(M32=0,0,(M31/M32))</f>
        <v>0</v>
      </c>
      <c r="N33" s="155"/>
      <c r="O33" s="156"/>
      <c r="P33" s="194"/>
    </row>
    <row r="34" ht="6.75" customHeight="1" hidden="1">
      <c r="A34" s="195"/>
      <c r="B34" s="195"/>
      <c r="C34" s="195"/>
      <c r="D34" s="195"/>
      <c r="E34" s="195"/>
      <c r="F34" s="196">
        <v>0.2</v>
      </c>
      <c r="G34" s="197">
        <f>IF(F34="",0,F34)</f>
        <v>0.2</v>
      </c>
      <c r="H34" s="198"/>
      <c r="I34" s="198"/>
      <c r="J34" s="198"/>
      <c r="K34" s="198"/>
      <c r="L34" s="198"/>
      <c r="M34" s="198"/>
      <c r="N34" s="199"/>
      <c r="O34" s="199"/>
      <c r="P34" s="200"/>
    </row>
    <row r="35" ht="13.5"/>
    <row r="36">
      <c r="A36" s="78" t="s">
        <v>98</v>
      </c>
      <c r="B36" s="184"/>
      <c r="C36" s="185"/>
      <c r="D36" s="185"/>
      <c r="E36" s="185"/>
      <c r="F36" s="185"/>
      <c r="G36" s="186"/>
      <c r="H36" s="185"/>
      <c r="I36" s="185"/>
      <c r="J36" s="185"/>
      <c r="K36" s="185"/>
      <c r="L36" s="185"/>
      <c r="M36" s="185"/>
      <c r="N36" s="185"/>
      <c r="O36" s="185"/>
      <c r="P36" s="185"/>
    </row>
    <row r="37">
      <c r="A37" s="79"/>
      <c r="B37" s="103" t="s">
        <v>267</v>
      </c>
      <c r="C37" s="107"/>
      <c r="D37" s="107"/>
      <c r="E37" s="107"/>
      <c r="F37" s="107">
        <v>64</v>
      </c>
      <c r="G37" s="108">
        <v>0.16</v>
      </c>
      <c r="H37" s="187">
        <v>0.08</v>
      </c>
      <c r="I37" s="187">
        <v>16.73</v>
      </c>
      <c r="J37" s="187">
        <v>4</v>
      </c>
      <c r="K37" s="187">
        <v>0.25</v>
      </c>
      <c r="L37" s="187">
        <v>0</v>
      </c>
      <c r="M37" s="187">
        <v>0</v>
      </c>
      <c r="N37" s="187"/>
      <c r="O37" s="187"/>
      <c r="P37" s="187"/>
    </row>
    <row r="38">
      <c r="A38" s="79"/>
      <c r="C38" s="102" t="s">
        <v>254</v>
      </c>
      <c r="D38" s="104">
        <v>94.11</v>
      </c>
      <c r="E38" s="104">
        <v>80</v>
      </c>
      <c r="F38" s="104">
        <v>25.6</v>
      </c>
      <c r="G38" s="105">
        <v>0.16</v>
      </c>
      <c r="H38" s="188">
        <v>0.08</v>
      </c>
      <c r="I38" s="188">
        <v>6.8</v>
      </c>
      <c r="J38" s="188">
        <v>4</v>
      </c>
      <c r="K38" s="188">
        <v>0.24</v>
      </c>
      <c r="L38" s="188">
        <v>0</v>
      </c>
      <c r="M38" s="188">
        <v>0</v>
      </c>
      <c r="N38" s="188">
        <v>1000</v>
      </c>
      <c r="O38" s="188">
        <v>0</v>
      </c>
      <c r="P38" s="188">
        <v>0</v>
      </c>
    </row>
    <row r="39">
      <c r="A39" s="79"/>
      <c r="C39" s="102" t="s">
        <v>124</v>
      </c>
      <c r="D39" s="104">
        <v>10</v>
      </c>
      <c r="E39" s="104">
        <v>10</v>
      </c>
      <c r="F39" s="104">
        <v>38.4</v>
      </c>
      <c r="G39" s="105">
        <v>0</v>
      </c>
      <c r="H39" s="188">
        <v>0</v>
      </c>
      <c r="I39" s="188">
        <v>9.93</v>
      </c>
      <c r="J39" s="188">
        <v>0</v>
      </c>
      <c r="K39" s="188">
        <v>0.01</v>
      </c>
      <c r="L39" s="188">
        <v>0</v>
      </c>
      <c r="M39" s="188">
        <v>0</v>
      </c>
      <c r="N39" s="188">
        <v>1000</v>
      </c>
      <c r="O39" s="188">
        <v>0</v>
      </c>
      <c r="P39" s="188">
        <v>0</v>
      </c>
    </row>
    <row r="40" ht="13.5">
      <c r="A40" s="79"/>
      <c r="B40" s="189"/>
      <c r="C40" s="190"/>
      <c r="D40" s="189"/>
      <c r="E40" s="189"/>
      <c r="F40" s="189"/>
      <c r="G40" s="191"/>
      <c r="H40" s="190"/>
      <c r="I40" s="190"/>
      <c r="J40" s="190"/>
      <c r="K40" s="190"/>
      <c r="L40" s="190"/>
      <c r="M40" s="190"/>
      <c r="N40" s="190"/>
      <c r="O40" s="190"/>
      <c r="P40" s="190"/>
    </row>
    <row r="41">
      <c r="A41" s="79"/>
      <c r="B41" s="103" t="s">
        <v>268</v>
      </c>
      <c r="C41" s="107"/>
      <c r="D41" s="107"/>
      <c r="E41" s="107"/>
      <c r="F41" s="107">
        <v>0</v>
      </c>
      <c r="G41" s="108">
        <v>0</v>
      </c>
      <c r="H41" s="187">
        <v>0</v>
      </c>
      <c r="I41" s="187">
        <v>0</v>
      </c>
      <c r="J41" s="187">
        <v>0</v>
      </c>
      <c r="K41" s="187">
        <v>0</v>
      </c>
      <c r="L41" s="187">
        <v>0</v>
      </c>
      <c r="M41" s="187">
        <v>0</v>
      </c>
      <c r="N41" s="187"/>
      <c r="O41" s="187"/>
      <c r="P41" s="187"/>
    </row>
    <row r="42" ht="13.5">
      <c r="A42" s="79"/>
      <c r="B42" s="189"/>
      <c r="C42" s="190"/>
      <c r="D42" s="189"/>
      <c r="E42" s="189"/>
      <c r="F42" s="189"/>
      <c r="G42" s="191"/>
      <c r="H42" s="190"/>
      <c r="I42" s="190"/>
      <c r="J42" s="190"/>
      <c r="K42" s="190"/>
      <c r="L42" s="190"/>
      <c r="M42" s="190"/>
      <c r="N42" s="190"/>
      <c r="O42" s="190"/>
      <c r="P42" s="190"/>
    </row>
    <row r="43" ht="15.75" customHeight="1">
      <c r="A43" s="129" t="s">
        <v>99</v>
      </c>
      <c r="B43" s="130"/>
      <c r="C43" s="130"/>
      <c r="D43" s="130"/>
      <c r="E43" s="130"/>
      <c r="F43" s="92">
        <v>64</v>
      </c>
      <c r="G43" s="93">
        <v>0.16</v>
      </c>
      <c r="H43" s="93">
        <v>0.08</v>
      </c>
      <c r="I43" s="93">
        <v>16.73</v>
      </c>
      <c r="J43" s="93">
        <v>4</v>
      </c>
      <c r="K43" s="93">
        <v>0.25</v>
      </c>
      <c r="L43" s="93">
        <v>0</v>
      </c>
      <c r="M43" s="93">
        <v>0</v>
      </c>
      <c r="N43" s="151" t="s">
        <v>83</v>
      </c>
      <c r="O43" s="152"/>
      <c r="P43" s="192">
        <f ca="1">SUM(P37:INDIRECT("P"&amp;ROW()-1))</f>
        <v>0</v>
      </c>
    </row>
    <row r="44" ht="15.75" customHeight="1">
      <c r="A44" s="147" t="s">
        <v>28</v>
      </c>
      <c r="B44" s="148"/>
      <c r="C44" s="148"/>
      <c r="D44" s="148"/>
      <c r="E44" s="148"/>
      <c r="F44" s="99">
        <f>F$123*$G46</f>
        <v>160</v>
      </c>
      <c r="G44" s="99">
        <f>G$123*$G46</f>
        <v>6.4</v>
      </c>
      <c r="H44" s="99">
        <f>H$123*$G46</f>
        <v>5.7</v>
      </c>
      <c r="I44" s="99">
        <f>I$123*$G46</f>
        <v>20.8</v>
      </c>
      <c r="J44" s="99">
        <f>J$123*$G46</f>
        <v>0</v>
      </c>
      <c r="K44" s="99">
        <f>K$123*$G46</f>
        <v>0</v>
      </c>
      <c r="L44" s="99">
        <f>L$123*$G46</f>
        <v>0</v>
      </c>
      <c r="M44" s="99">
        <f>M$123*$G46</f>
        <v>0</v>
      </c>
      <c r="N44" s="153"/>
      <c r="O44" s="154"/>
      <c r="P44" s="193"/>
    </row>
    <row r="45" ht="13.5" customHeight="1">
      <c r="A45" s="149" t="s">
        <v>81</v>
      </c>
      <c r="B45" s="150"/>
      <c r="C45" s="150"/>
      <c r="D45" s="150"/>
      <c r="E45" s="150"/>
      <c r="F45" s="100">
        <f>IF(F44=0,0,(F43/F44))</f>
        <v>0.4</v>
      </c>
      <c r="G45" s="100">
        <f>IF(G44=0,0,(G43/G44))</f>
        <v>0.024999999999999998</v>
      </c>
      <c r="H45" s="100">
        <f>IF(H44=0,0,(H43/H44))</f>
        <v>0.014035087719298246</v>
      </c>
      <c r="I45" s="100">
        <f>IF(I44=0,0,(I43/I44))</f>
        <v>0.80432692307692311</v>
      </c>
      <c r="J45" s="100">
        <f>IF(J44=0,0,(J43/J44))</f>
        <v>0</v>
      </c>
      <c r="K45" s="100">
        <f>IF(K44=0,0,(K43/K44))</f>
        <v>0</v>
      </c>
      <c r="L45" s="100">
        <f>IF(L44=0,0,(L43/L44))</f>
        <v>0</v>
      </c>
      <c r="M45" s="100">
        <f>IF(M44=0,0,(M43/M44))</f>
        <v>0</v>
      </c>
      <c r="N45" s="155"/>
      <c r="O45" s="156"/>
      <c r="P45" s="194"/>
    </row>
    <row r="46" ht="6.75" customHeight="1" hidden="1">
      <c r="A46" s="195"/>
      <c r="B46" s="195"/>
      <c r="C46" s="195"/>
      <c r="D46" s="195"/>
      <c r="E46" s="195"/>
      <c r="F46" s="196">
        <v>0.1</v>
      </c>
      <c r="G46" s="197">
        <f>IF(F46="",0,F46)</f>
        <v>0.1</v>
      </c>
      <c r="H46" s="198"/>
      <c r="I46" s="198"/>
      <c r="J46" s="198"/>
      <c r="K46" s="198"/>
      <c r="L46" s="198"/>
      <c r="M46" s="198"/>
      <c r="N46" s="199"/>
      <c r="O46" s="199"/>
      <c r="P46" s="200"/>
    </row>
    <row r="47" ht="13.5"/>
    <row r="48">
      <c r="A48" s="78" t="s">
        <v>66</v>
      </c>
      <c r="B48" s="184"/>
      <c r="C48" s="185"/>
      <c r="D48" s="185"/>
      <c r="E48" s="185"/>
      <c r="F48" s="185"/>
      <c r="G48" s="186"/>
      <c r="H48" s="185"/>
      <c r="I48" s="185"/>
      <c r="J48" s="185"/>
      <c r="K48" s="185"/>
      <c r="L48" s="185"/>
      <c r="M48" s="185"/>
      <c r="N48" s="185"/>
      <c r="O48" s="185"/>
      <c r="P48" s="185"/>
    </row>
    <row r="49">
      <c r="A49" s="79"/>
      <c r="B49" s="103" t="s">
        <v>243</v>
      </c>
      <c r="C49" s="107"/>
      <c r="D49" s="107"/>
      <c r="E49" s="107"/>
      <c r="F49" s="107">
        <v>88.1</v>
      </c>
      <c r="G49" s="108">
        <v>5.37</v>
      </c>
      <c r="H49" s="187">
        <v>2.65</v>
      </c>
      <c r="I49" s="187">
        <v>11.55</v>
      </c>
      <c r="J49" s="187">
        <v>167.8</v>
      </c>
      <c r="K49" s="187">
        <v>2.24</v>
      </c>
      <c r="L49" s="187">
        <v>0</v>
      </c>
      <c r="M49" s="187">
        <v>129</v>
      </c>
      <c r="N49" s="187"/>
      <c r="O49" s="187"/>
      <c r="P49" s="187"/>
    </row>
    <row r="50">
      <c r="A50" s="79"/>
      <c r="C50" s="102" t="s">
        <v>155</v>
      </c>
      <c r="D50" s="104">
        <v>66.66</v>
      </c>
      <c r="E50" s="104">
        <v>40</v>
      </c>
      <c r="F50" s="104">
        <v>10.8</v>
      </c>
      <c r="G50" s="105">
        <v>1.4</v>
      </c>
      <c r="H50" s="188">
        <v>0.12</v>
      </c>
      <c r="I50" s="188">
        <v>1.32</v>
      </c>
      <c r="J50" s="188">
        <v>47.2</v>
      </c>
      <c r="K50" s="188">
        <v>1.64</v>
      </c>
      <c r="L50" s="188">
        <v>0</v>
      </c>
      <c r="M50" s="188">
        <v>100</v>
      </c>
      <c r="N50" s="188">
        <v>1000</v>
      </c>
      <c r="O50" s="188">
        <v>0</v>
      </c>
      <c r="P50" s="188">
        <v>0</v>
      </c>
    </row>
    <row r="51">
      <c r="A51" s="79"/>
      <c r="C51" s="102" t="s">
        <v>121</v>
      </c>
      <c r="D51" s="104">
        <v>37.5</v>
      </c>
      <c r="E51" s="104">
        <v>30</v>
      </c>
      <c r="F51" s="104">
        <v>27.3</v>
      </c>
      <c r="G51" s="105">
        <v>0.57</v>
      </c>
      <c r="H51" s="188">
        <v>0.03</v>
      </c>
      <c r="I51" s="188">
        <v>6.33</v>
      </c>
      <c r="J51" s="188">
        <v>0.6</v>
      </c>
      <c r="K51" s="188">
        <v>0.3</v>
      </c>
      <c r="L51" s="188">
        <v>0</v>
      </c>
      <c r="M51" s="188">
        <v>0</v>
      </c>
      <c r="N51" s="188">
        <v>1000</v>
      </c>
      <c r="O51" s="188">
        <v>0</v>
      </c>
      <c r="P51" s="188">
        <v>0</v>
      </c>
    </row>
    <row r="52">
      <c r="A52" s="79"/>
      <c r="C52" s="102" t="s">
        <v>96</v>
      </c>
      <c r="D52" s="104">
        <v>100</v>
      </c>
      <c r="E52" s="104">
        <v>100</v>
      </c>
      <c r="F52" s="104">
        <v>50</v>
      </c>
      <c r="G52" s="105">
        <v>3.4</v>
      </c>
      <c r="H52" s="188">
        <v>2.5</v>
      </c>
      <c r="I52" s="188">
        <v>3.9</v>
      </c>
      <c r="J52" s="188">
        <v>120</v>
      </c>
      <c r="K52" s="188">
        <v>0.3</v>
      </c>
      <c r="L52" s="188">
        <v>0</v>
      </c>
      <c r="M52" s="188">
        <v>29</v>
      </c>
      <c r="N52" s="188">
        <v>1000</v>
      </c>
      <c r="O52" s="188">
        <v>0</v>
      </c>
      <c r="P52" s="188">
        <v>0</v>
      </c>
    </row>
    <row r="53">
      <c r="A53" s="79"/>
      <c r="C53" s="102" t="s">
        <v>269</v>
      </c>
      <c r="D53" s="104">
        <v>0</v>
      </c>
      <c r="E53" s="104">
        <v>0</v>
      </c>
      <c r="F53" s="104">
        <v>0</v>
      </c>
      <c r="G53" s="105">
        <v>0</v>
      </c>
      <c r="H53" s="188">
        <v>0</v>
      </c>
      <c r="I53" s="188">
        <v>0</v>
      </c>
      <c r="J53" s="188">
        <v>0</v>
      </c>
      <c r="K53" s="188">
        <v>0</v>
      </c>
      <c r="L53" s="188">
        <v>0</v>
      </c>
      <c r="M53" s="188">
        <v>0</v>
      </c>
      <c r="N53" s="188">
        <v>0</v>
      </c>
      <c r="O53" s="188">
        <v>0</v>
      </c>
      <c r="P53" s="188">
        <v>0</v>
      </c>
    </row>
    <row r="54" ht="13.5">
      <c r="A54" s="79"/>
      <c r="B54" s="189"/>
      <c r="C54" s="190"/>
      <c r="D54" s="189"/>
      <c r="E54" s="189"/>
      <c r="F54" s="189"/>
      <c r="G54" s="191"/>
      <c r="H54" s="190"/>
      <c r="I54" s="190"/>
      <c r="J54" s="190"/>
      <c r="K54" s="190"/>
      <c r="L54" s="190"/>
      <c r="M54" s="190"/>
      <c r="N54" s="190"/>
      <c r="O54" s="190"/>
      <c r="P54" s="190"/>
    </row>
    <row r="55">
      <c r="A55" s="79"/>
      <c r="B55" s="103" t="s">
        <v>238</v>
      </c>
      <c r="C55" s="107"/>
      <c r="D55" s="107"/>
      <c r="E55" s="107"/>
      <c r="F55" s="107">
        <v>165.24</v>
      </c>
      <c r="G55" s="108">
        <v>17.248</v>
      </c>
      <c r="H55" s="187">
        <v>10.204</v>
      </c>
      <c r="I55" s="187">
        <v>0.212</v>
      </c>
      <c r="J55" s="187">
        <v>5.88</v>
      </c>
      <c r="K55" s="187">
        <v>2.176</v>
      </c>
      <c r="L55" s="187">
        <v>0</v>
      </c>
      <c r="M55" s="187">
        <v>0</v>
      </c>
      <c r="N55" s="187"/>
      <c r="O55" s="187"/>
      <c r="P55" s="187"/>
    </row>
    <row r="56">
      <c r="A56" s="79"/>
      <c r="C56" s="102" t="s">
        <v>270</v>
      </c>
      <c r="D56" s="104">
        <v>0</v>
      </c>
      <c r="E56" s="104">
        <v>0</v>
      </c>
      <c r="F56" s="104">
        <v>0</v>
      </c>
      <c r="G56" s="105">
        <v>0</v>
      </c>
      <c r="H56" s="188">
        <v>0</v>
      </c>
      <c r="I56" s="188">
        <v>0</v>
      </c>
      <c r="J56" s="188">
        <v>0</v>
      </c>
      <c r="K56" s="188">
        <v>0</v>
      </c>
      <c r="L56" s="188">
        <v>0</v>
      </c>
      <c r="M56" s="188">
        <v>0</v>
      </c>
      <c r="N56" s="188">
        <v>0</v>
      </c>
      <c r="O56" s="188">
        <v>0</v>
      </c>
      <c r="P56" s="188">
        <v>0</v>
      </c>
    </row>
    <row r="57">
      <c r="A57" s="79"/>
      <c r="C57" s="102" t="s">
        <v>113</v>
      </c>
      <c r="D57" s="104">
        <v>80</v>
      </c>
      <c r="E57" s="104">
        <v>80</v>
      </c>
      <c r="F57" s="104">
        <v>120</v>
      </c>
      <c r="G57" s="105">
        <v>17.2</v>
      </c>
      <c r="H57" s="188">
        <v>5.2</v>
      </c>
      <c r="I57" s="188">
        <v>0</v>
      </c>
      <c r="J57" s="188">
        <v>4.8</v>
      </c>
      <c r="K57" s="188">
        <v>2.16</v>
      </c>
      <c r="L57" s="188">
        <v>0</v>
      </c>
      <c r="M57" s="188">
        <v>0</v>
      </c>
      <c r="N57" s="188">
        <v>1000</v>
      </c>
      <c r="O57" s="188">
        <v>0</v>
      </c>
      <c r="P57" s="188">
        <v>0</v>
      </c>
    </row>
    <row r="58">
      <c r="A58" s="79"/>
      <c r="C58" s="102" t="s">
        <v>89</v>
      </c>
      <c r="D58" s="104">
        <v>5</v>
      </c>
      <c r="E58" s="104">
        <v>5</v>
      </c>
      <c r="F58" s="104">
        <v>44.2</v>
      </c>
      <c r="G58" s="105">
        <v>0</v>
      </c>
      <c r="H58" s="188">
        <v>5</v>
      </c>
      <c r="I58" s="188">
        <v>0</v>
      </c>
      <c r="J58" s="188">
        <v>0</v>
      </c>
      <c r="K58" s="188">
        <v>0</v>
      </c>
      <c r="L58" s="188">
        <v>0</v>
      </c>
      <c r="M58" s="188">
        <v>0</v>
      </c>
      <c r="N58" s="188">
        <v>1000</v>
      </c>
      <c r="O58" s="188">
        <v>0</v>
      </c>
      <c r="P58" s="188">
        <v>0</v>
      </c>
    </row>
    <row r="59">
      <c r="A59" s="79"/>
      <c r="C59" s="102" t="s">
        <v>109</v>
      </c>
      <c r="D59" s="104">
        <v>10</v>
      </c>
      <c r="E59" s="104">
        <v>4</v>
      </c>
      <c r="F59" s="104">
        <v>1.04</v>
      </c>
      <c r="G59" s="105">
        <v>0.048</v>
      </c>
      <c r="H59" s="188">
        <v>0.004</v>
      </c>
      <c r="I59" s="188">
        <v>0.212</v>
      </c>
      <c r="J59" s="188">
        <v>1.08</v>
      </c>
      <c r="K59" s="188">
        <v>0.016</v>
      </c>
      <c r="L59" s="188">
        <v>0</v>
      </c>
      <c r="M59" s="188">
        <v>0</v>
      </c>
      <c r="N59" s="188">
        <v>1000</v>
      </c>
      <c r="O59" s="188">
        <v>0</v>
      </c>
      <c r="P59" s="188">
        <v>0</v>
      </c>
    </row>
    <row r="60" ht="13.5">
      <c r="A60" s="79"/>
      <c r="B60" s="189"/>
      <c r="C60" s="190"/>
      <c r="D60" s="189"/>
      <c r="E60" s="189"/>
      <c r="F60" s="189"/>
      <c r="G60" s="191"/>
      <c r="H60" s="190"/>
      <c r="I60" s="190"/>
      <c r="J60" s="190"/>
      <c r="K60" s="190"/>
      <c r="L60" s="190"/>
      <c r="M60" s="190"/>
      <c r="N60" s="190"/>
      <c r="O60" s="190"/>
      <c r="P60" s="190"/>
    </row>
    <row r="61">
      <c r="A61" s="79"/>
      <c r="B61" s="103" t="s">
        <v>271</v>
      </c>
      <c r="C61" s="107"/>
      <c r="D61" s="107"/>
      <c r="E61" s="107"/>
      <c r="F61" s="107">
        <v>134.22</v>
      </c>
      <c r="G61" s="108">
        <v>2.34</v>
      </c>
      <c r="H61" s="187">
        <v>3.12</v>
      </c>
      <c r="I61" s="187">
        <v>23.64</v>
      </c>
      <c r="J61" s="187">
        <v>2.7</v>
      </c>
      <c r="K61" s="187">
        <v>0.24</v>
      </c>
      <c r="L61" s="187">
        <v>0</v>
      </c>
      <c r="M61" s="187">
        <v>0</v>
      </c>
      <c r="N61" s="187"/>
      <c r="O61" s="187"/>
      <c r="P61" s="187"/>
    </row>
    <row r="62">
      <c r="A62" s="79"/>
      <c r="C62" s="102" t="s">
        <v>119</v>
      </c>
      <c r="D62" s="104">
        <v>30</v>
      </c>
      <c r="E62" s="104">
        <v>30</v>
      </c>
      <c r="F62" s="104">
        <v>107.7</v>
      </c>
      <c r="G62" s="105">
        <v>2.34</v>
      </c>
      <c r="H62" s="188">
        <v>0.12</v>
      </c>
      <c r="I62" s="188">
        <v>23.64</v>
      </c>
      <c r="J62" s="188">
        <v>2.7</v>
      </c>
      <c r="K62" s="188">
        <v>0.24</v>
      </c>
      <c r="L62" s="188">
        <v>0</v>
      </c>
      <c r="M62" s="188">
        <v>0</v>
      </c>
      <c r="N62" s="188">
        <v>1000</v>
      </c>
      <c r="O62" s="188">
        <v>0</v>
      </c>
      <c r="P62" s="188">
        <v>0</v>
      </c>
    </row>
    <row r="63">
      <c r="A63" s="79"/>
      <c r="C63" s="102" t="s">
        <v>89</v>
      </c>
      <c r="D63" s="104">
        <v>3</v>
      </c>
      <c r="E63" s="104">
        <v>3</v>
      </c>
      <c r="F63" s="104">
        <v>26.52</v>
      </c>
      <c r="G63" s="105">
        <v>0</v>
      </c>
      <c r="H63" s="188">
        <v>3</v>
      </c>
      <c r="I63" s="188">
        <v>0</v>
      </c>
      <c r="J63" s="188">
        <v>0</v>
      </c>
      <c r="K63" s="188">
        <v>0</v>
      </c>
      <c r="L63" s="188">
        <v>0</v>
      </c>
      <c r="M63" s="188">
        <v>0</v>
      </c>
      <c r="N63" s="188">
        <v>1000</v>
      </c>
      <c r="O63" s="188">
        <v>0</v>
      </c>
      <c r="P63" s="188">
        <v>0</v>
      </c>
    </row>
    <row r="64" ht="13.5">
      <c r="A64" s="79"/>
      <c r="B64" s="189"/>
      <c r="C64" s="190"/>
      <c r="D64" s="189"/>
      <c r="E64" s="189"/>
      <c r="F64" s="189"/>
      <c r="G64" s="191"/>
      <c r="H64" s="190"/>
      <c r="I64" s="190"/>
      <c r="J64" s="190"/>
      <c r="K64" s="190"/>
      <c r="L64" s="190"/>
      <c r="M64" s="190"/>
      <c r="N64" s="190"/>
      <c r="O64" s="190"/>
      <c r="P64" s="190"/>
    </row>
    <row r="65">
      <c r="A65" s="79"/>
      <c r="B65" s="103" t="s">
        <v>250</v>
      </c>
      <c r="C65" s="107"/>
      <c r="D65" s="107"/>
      <c r="E65" s="107"/>
      <c r="F65" s="107">
        <v>109.53</v>
      </c>
      <c r="G65" s="108">
        <v>1.586</v>
      </c>
      <c r="H65" s="187">
        <v>4.133</v>
      </c>
      <c r="I65" s="187">
        <v>17.059</v>
      </c>
      <c r="J65" s="187">
        <v>2.51</v>
      </c>
      <c r="K65" s="187">
        <v>0.822</v>
      </c>
      <c r="L65" s="187">
        <v>0</v>
      </c>
      <c r="M65" s="187">
        <v>0</v>
      </c>
      <c r="N65" s="187"/>
      <c r="O65" s="187"/>
      <c r="P65" s="187"/>
    </row>
    <row r="66">
      <c r="A66" s="79"/>
      <c r="C66" s="102" t="s">
        <v>272</v>
      </c>
      <c r="D66" s="104">
        <v>0</v>
      </c>
      <c r="E66" s="104">
        <v>0</v>
      </c>
      <c r="F66" s="104">
        <v>0</v>
      </c>
      <c r="G66" s="105">
        <v>0</v>
      </c>
      <c r="H66" s="188">
        <v>0</v>
      </c>
      <c r="I66" s="188">
        <v>0</v>
      </c>
      <c r="J66" s="188">
        <v>0</v>
      </c>
      <c r="K66" s="188">
        <v>0</v>
      </c>
      <c r="L66" s="188">
        <v>0</v>
      </c>
      <c r="M66" s="188">
        <v>0</v>
      </c>
      <c r="N66" s="188">
        <v>0</v>
      </c>
      <c r="O66" s="188">
        <v>0</v>
      </c>
      <c r="P66" s="188">
        <v>0</v>
      </c>
    </row>
    <row r="67">
      <c r="A67" s="79"/>
      <c r="C67" s="102" t="s">
        <v>121</v>
      </c>
      <c r="D67" s="104">
        <v>100</v>
      </c>
      <c r="E67" s="104">
        <v>80</v>
      </c>
      <c r="F67" s="104">
        <v>72.8</v>
      </c>
      <c r="G67" s="105">
        <v>1.52</v>
      </c>
      <c r="H67" s="188">
        <v>0.08</v>
      </c>
      <c r="I67" s="188">
        <v>16.88</v>
      </c>
      <c r="J67" s="188">
        <v>1.6</v>
      </c>
      <c r="K67" s="188">
        <v>0.8</v>
      </c>
      <c r="L67" s="188">
        <v>0</v>
      </c>
      <c r="M67" s="188">
        <v>0</v>
      </c>
      <c r="N67" s="188">
        <v>1000</v>
      </c>
      <c r="O67" s="188">
        <v>0</v>
      </c>
      <c r="P67" s="188">
        <v>0</v>
      </c>
    </row>
    <row r="68">
      <c r="A68" s="79"/>
      <c r="C68" s="102" t="s">
        <v>139</v>
      </c>
      <c r="D68" s="104">
        <v>5</v>
      </c>
      <c r="E68" s="104">
        <v>5</v>
      </c>
      <c r="F68" s="104">
        <v>35.95</v>
      </c>
      <c r="G68" s="105">
        <v>0.03</v>
      </c>
      <c r="H68" s="188">
        <v>4.05</v>
      </c>
      <c r="I68" s="188">
        <v>0.02</v>
      </c>
      <c r="J68" s="188">
        <v>0.1</v>
      </c>
      <c r="K68" s="188">
        <v>0.01</v>
      </c>
      <c r="L68" s="188">
        <v>0</v>
      </c>
      <c r="M68" s="188">
        <v>0</v>
      </c>
      <c r="N68" s="188">
        <v>1000</v>
      </c>
      <c r="O68" s="188">
        <v>0</v>
      </c>
      <c r="P68" s="188">
        <v>0</v>
      </c>
    </row>
    <row r="69">
      <c r="A69" s="79"/>
      <c r="C69" s="102" t="s">
        <v>109</v>
      </c>
      <c r="D69" s="104">
        <v>7.5</v>
      </c>
      <c r="E69" s="104">
        <v>3</v>
      </c>
      <c r="F69" s="104">
        <v>0.78</v>
      </c>
      <c r="G69" s="105">
        <v>0.036</v>
      </c>
      <c r="H69" s="188">
        <v>0.003</v>
      </c>
      <c r="I69" s="188">
        <v>0.159</v>
      </c>
      <c r="J69" s="188">
        <v>0.81</v>
      </c>
      <c r="K69" s="188">
        <v>0.012</v>
      </c>
      <c r="L69" s="188">
        <v>0</v>
      </c>
      <c r="M69" s="188">
        <v>0</v>
      </c>
      <c r="N69" s="188">
        <v>1000</v>
      </c>
      <c r="O69" s="188">
        <v>0</v>
      </c>
      <c r="P69" s="188">
        <v>0</v>
      </c>
    </row>
    <row r="70" ht="13.5">
      <c r="A70" s="79"/>
      <c r="B70" s="189"/>
      <c r="C70" s="190"/>
      <c r="D70" s="189"/>
      <c r="E70" s="189"/>
      <c r="F70" s="189"/>
      <c r="G70" s="191"/>
      <c r="H70" s="190"/>
      <c r="I70" s="190"/>
      <c r="J70" s="190"/>
      <c r="K70" s="190"/>
      <c r="L70" s="190"/>
      <c r="M70" s="190"/>
      <c r="N70" s="190"/>
      <c r="O70" s="190"/>
      <c r="P70" s="190"/>
    </row>
    <row r="71">
      <c r="A71" s="79"/>
      <c r="B71" s="103" t="s">
        <v>273</v>
      </c>
      <c r="C71" s="107"/>
      <c r="D71" s="107"/>
      <c r="E71" s="107"/>
      <c r="F71" s="107">
        <v>157.65</v>
      </c>
      <c r="G71" s="108">
        <v>3.93</v>
      </c>
      <c r="H71" s="187">
        <v>5.055</v>
      </c>
      <c r="I71" s="187">
        <v>25.405</v>
      </c>
      <c r="J71" s="187">
        <v>81.45</v>
      </c>
      <c r="K71" s="187">
        <v>0.83</v>
      </c>
      <c r="L71" s="187">
        <v>0</v>
      </c>
      <c r="M71" s="187">
        <v>520</v>
      </c>
      <c r="N71" s="187"/>
      <c r="O71" s="187"/>
      <c r="P71" s="187"/>
    </row>
    <row r="72">
      <c r="A72" s="79"/>
      <c r="C72" s="102" t="s">
        <v>192</v>
      </c>
      <c r="D72" s="104">
        <v>40</v>
      </c>
      <c r="E72" s="104">
        <v>40</v>
      </c>
      <c r="F72" s="104">
        <v>120.4</v>
      </c>
      <c r="G72" s="105">
        <v>3.84</v>
      </c>
      <c r="H72" s="188">
        <v>1</v>
      </c>
      <c r="I72" s="188">
        <v>25.12</v>
      </c>
      <c r="J72" s="188">
        <v>80</v>
      </c>
      <c r="K72" s="188">
        <v>0.8</v>
      </c>
      <c r="L72" s="188">
        <v>0</v>
      </c>
      <c r="M72" s="188">
        <v>520</v>
      </c>
      <c r="N72" s="188">
        <v>1000</v>
      </c>
      <c r="O72" s="188">
        <v>0</v>
      </c>
      <c r="P72" s="188">
        <v>0</v>
      </c>
    </row>
    <row r="73">
      <c r="A73" s="79"/>
      <c r="C73" s="102" t="s">
        <v>109</v>
      </c>
      <c r="D73" s="104">
        <v>12.5</v>
      </c>
      <c r="E73" s="104">
        <v>5</v>
      </c>
      <c r="F73" s="104">
        <v>1.3</v>
      </c>
      <c r="G73" s="105">
        <v>0.06</v>
      </c>
      <c r="H73" s="188">
        <v>0.005</v>
      </c>
      <c r="I73" s="188">
        <v>0.265</v>
      </c>
      <c r="J73" s="188">
        <v>1.35</v>
      </c>
      <c r="K73" s="188">
        <v>0.02</v>
      </c>
      <c r="L73" s="188">
        <v>0</v>
      </c>
      <c r="M73" s="188">
        <v>0</v>
      </c>
      <c r="N73" s="188">
        <v>1000</v>
      </c>
      <c r="O73" s="188">
        <v>0</v>
      </c>
      <c r="P73" s="188">
        <v>0</v>
      </c>
    </row>
    <row r="74">
      <c r="A74" s="79"/>
      <c r="C74" s="102" t="s">
        <v>139</v>
      </c>
      <c r="D74" s="104">
        <v>5</v>
      </c>
      <c r="E74" s="104">
        <v>5</v>
      </c>
      <c r="F74" s="104">
        <v>35.95</v>
      </c>
      <c r="G74" s="105">
        <v>0.03</v>
      </c>
      <c r="H74" s="188">
        <v>4.05</v>
      </c>
      <c r="I74" s="188">
        <v>0.02</v>
      </c>
      <c r="J74" s="188">
        <v>0.1</v>
      </c>
      <c r="K74" s="188">
        <v>0.01</v>
      </c>
      <c r="L74" s="188">
        <v>0</v>
      </c>
      <c r="M74" s="188">
        <v>0</v>
      </c>
      <c r="N74" s="188">
        <v>1000</v>
      </c>
      <c r="O74" s="188">
        <v>0</v>
      </c>
      <c r="P74" s="188">
        <v>0</v>
      </c>
    </row>
    <row r="75" ht="13.5">
      <c r="A75" s="79"/>
      <c r="B75" s="189"/>
      <c r="C75" s="190"/>
      <c r="D75" s="189"/>
      <c r="E75" s="189"/>
      <c r="F75" s="189"/>
      <c r="G75" s="191"/>
      <c r="H75" s="190"/>
      <c r="I75" s="190"/>
      <c r="J75" s="190"/>
      <c r="K75" s="190"/>
      <c r="L75" s="190"/>
      <c r="M75" s="190"/>
      <c r="N75" s="190"/>
      <c r="O75" s="190"/>
      <c r="P75" s="190"/>
    </row>
    <row r="76">
      <c r="A76" s="79"/>
      <c r="B76" s="103" t="s">
        <v>274</v>
      </c>
      <c r="C76" s="107"/>
      <c r="D76" s="107"/>
      <c r="E76" s="107"/>
      <c r="F76" s="107">
        <v>0</v>
      </c>
      <c r="G76" s="108">
        <v>0</v>
      </c>
      <c r="H76" s="187">
        <v>0</v>
      </c>
      <c r="I76" s="187">
        <v>0</v>
      </c>
      <c r="J76" s="187">
        <v>0</v>
      </c>
      <c r="K76" s="187">
        <v>0</v>
      </c>
      <c r="L76" s="187">
        <v>0</v>
      </c>
      <c r="M76" s="187">
        <v>0</v>
      </c>
      <c r="N76" s="187"/>
      <c r="O76" s="187"/>
      <c r="P76" s="187"/>
    </row>
    <row r="77" ht="13.5">
      <c r="A77" s="79"/>
      <c r="B77" s="189"/>
      <c r="C77" s="190"/>
      <c r="D77" s="189"/>
      <c r="E77" s="189"/>
      <c r="F77" s="189"/>
      <c r="G77" s="191"/>
      <c r="H77" s="190"/>
      <c r="I77" s="190"/>
      <c r="J77" s="190"/>
      <c r="K77" s="190"/>
      <c r="L77" s="190"/>
      <c r="M77" s="190"/>
      <c r="N77" s="190"/>
      <c r="O77" s="190"/>
      <c r="P77" s="190"/>
    </row>
    <row r="78" ht="15.75" customHeight="1">
      <c r="A78" s="129" t="s">
        <v>104</v>
      </c>
      <c r="B78" s="130"/>
      <c r="C78" s="130"/>
      <c r="D78" s="130"/>
      <c r="E78" s="130"/>
      <c r="F78" s="92">
        <v>654.74</v>
      </c>
      <c r="G78" s="93">
        <v>30.474</v>
      </c>
      <c r="H78" s="93">
        <v>25.162</v>
      </c>
      <c r="I78" s="93">
        <v>77.866</v>
      </c>
      <c r="J78" s="93">
        <v>260.34</v>
      </c>
      <c r="K78" s="93">
        <v>6.308</v>
      </c>
      <c r="L78" s="93">
        <v>0</v>
      </c>
      <c r="M78" s="93">
        <v>649</v>
      </c>
      <c r="N78" s="151" t="s">
        <v>83</v>
      </c>
      <c r="O78" s="152"/>
      <c r="P78" s="192">
        <f ca="1">SUM(P49:INDIRECT("P"&amp;ROW()-1))</f>
        <v>0</v>
      </c>
    </row>
    <row r="79" ht="15.75" customHeight="1">
      <c r="A79" s="147" t="s">
        <v>28</v>
      </c>
      <c r="B79" s="148"/>
      <c r="C79" s="148"/>
      <c r="D79" s="148"/>
      <c r="E79" s="148"/>
      <c r="F79" s="99">
        <f>F$123*$G81</f>
        <v>480</v>
      </c>
      <c r="G79" s="99">
        <f>G$123*$G81</f>
        <v>19.2</v>
      </c>
      <c r="H79" s="99">
        <f>H$123*$G81</f>
        <v>17.099999999999998</v>
      </c>
      <c r="I79" s="99">
        <f>I$123*$G81</f>
        <v>62.4</v>
      </c>
      <c r="J79" s="99">
        <f>J$123*$G81</f>
        <v>0</v>
      </c>
      <c r="K79" s="99">
        <f>K$123*$G81</f>
        <v>0</v>
      </c>
      <c r="L79" s="99">
        <f>L$123*$G81</f>
        <v>0</v>
      </c>
      <c r="M79" s="99">
        <f>M$123*$G81</f>
        <v>0</v>
      </c>
      <c r="N79" s="153"/>
      <c r="O79" s="154"/>
      <c r="P79" s="193"/>
    </row>
    <row r="80" ht="13.5" customHeight="1">
      <c r="A80" s="149" t="s">
        <v>81</v>
      </c>
      <c r="B80" s="150"/>
      <c r="C80" s="150"/>
      <c r="D80" s="150"/>
      <c r="E80" s="150"/>
      <c r="F80" s="100">
        <f>IF(F79=0,0,(F78/F79))</f>
        <v>1.3640416666666666</v>
      </c>
      <c r="G80" s="100">
        <f>IF(G79=0,0,(G78/G79))</f>
        <v>1.5871875</v>
      </c>
      <c r="H80" s="100">
        <f>IF(H79=0,0,(H78/H79))</f>
        <v>1.4714619883040938</v>
      </c>
      <c r="I80" s="100">
        <f>IF(I79=0,0,(I78/I79))</f>
        <v>1.2478525641025642</v>
      </c>
      <c r="J80" s="100">
        <f>IF(J79=0,0,(J78/J79))</f>
        <v>0</v>
      </c>
      <c r="K80" s="100">
        <f>IF(K79=0,0,(K78/K79))</f>
        <v>0</v>
      </c>
      <c r="L80" s="100">
        <f>IF(L79=0,0,(L78/L79))</f>
        <v>0</v>
      </c>
      <c r="M80" s="100">
        <f>IF(M79=0,0,(M78/M79))</f>
        <v>0</v>
      </c>
      <c r="N80" s="155"/>
      <c r="O80" s="156"/>
      <c r="P80" s="194"/>
    </row>
    <row r="81" ht="6.75" customHeight="1" hidden="1">
      <c r="A81" s="195"/>
      <c r="B81" s="195"/>
      <c r="C81" s="195"/>
      <c r="D81" s="195"/>
      <c r="E81" s="195"/>
      <c r="F81" s="196">
        <v>0.3</v>
      </c>
      <c r="G81" s="197">
        <f>IF(F81="",0,F81)</f>
        <v>0.3</v>
      </c>
      <c r="H81" s="198"/>
      <c r="I81" s="198"/>
      <c r="J81" s="198"/>
      <c r="K81" s="198"/>
      <c r="L81" s="198"/>
      <c r="M81" s="198"/>
      <c r="N81" s="199"/>
      <c r="O81" s="199"/>
      <c r="P81" s="200"/>
    </row>
    <row r="82" ht="13.5"/>
    <row r="83">
      <c r="A83" s="78" t="s">
        <v>128</v>
      </c>
      <c r="B83" s="184"/>
      <c r="C83" s="185"/>
      <c r="D83" s="185"/>
      <c r="E83" s="185"/>
      <c r="F83" s="185"/>
      <c r="G83" s="186"/>
      <c r="H83" s="185"/>
      <c r="I83" s="185"/>
      <c r="J83" s="185"/>
      <c r="K83" s="185"/>
      <c r="L83" s="185"/>
      <c r="M83" s="185"/>
      <c r="N83" s="185"/>
      <c r="O83" s="185"/>
      <c r="P83" s="185"/>
    </row>
    <row r="84">
      <c r="A84" s="79"/>
      <c r="B84" s="103" t="s">
        <v>267</v>
      </c>
      <c r="C84" s="107"/>
      <c r="D84" s="107"/>
      <c r="E84" s="107"/>
      <c r="F84" s="107">
        <v>59.52</v>
      </c>
      <c r="G84" s="108">
        <v>0.72</v>
      </c>
      <c r="H84" s="187">
        <v>0.08</v>
      </c>
      <c r="I84" s="187">
        <v>15.544</v>
      </c>
      <c r="J84" s="187">
        <v>13.6</v>
      </c>
      <c r="K84" s="187">
        <v>0.568</v>
      </c>
      <c r="L84" s="187">
        <v>0</v>
      </c>
      <c r="M84" s="187">
        <v>32</v>
      </c>
      <c r="N84" s="187"/>
      <c r="O84" s="187"/>
      <c r="P84" s="187"/>
    </row>
    <row r="85">
      <c r="A85" s="79"/>
      <c r="C85" s="102" t="s">
        <v>141</v>
      </c>
      <c r="D85" s="104">
        <v>106.66</v>
      </c>
      <c r="E85" s="104">
        <v>80</v>
      </c>
      <c r="F85" s="104">
        <v>28.8</v>
      </c>
      <c r="G85" s="105">
        <v>0.72</v>
      </c>
      <c r="H85" s="188">
        <v>0.08</v>
      </c>
      <c r="I85" s="188">
        <v>7.6</v>
      </c>
      <c r="J85" s="188">
        <v>13.6</v>
      </c>
      <c r="K85" s="188">
        <v>0.56</v>
      </c>
      <c r="L85" s="188">
        <v>0</v>
      </c>
      <c r="M85" s="188">
        <v>32</v>
      </c>
      <c r="N85" s="188">
        <v>1000</v>
      </c>
      <c r="O85" s="188">
        <v>0</v>
      </c>
      <c r="P85" s="188">
        <v>0</v>
      </c>
    </row>
    <row r="86">
      <c r="A86" s="79"/>
      <c r="C86" s="102" t="s">
        <v>124</v>
      </c>
      <c r="D86" s="104">
        <v>8</v>
      </c>
      <c r="E86" s="104">
        <v>8</v>
      </c>
      <c r="F86" s="104">
        <v>30.72</v>
      </c>
      <c r="G86" s="105">
        <v>0</v>
      </c>
      <c r="H86" s="188">
        <v>0</v>
      </c>
      <c r="I86" s="188">
        <v>7.944</v>
      </c>
      <c r="J86" s="188">
        <v>0</v>
      </c>
      <c r="K86" s="188">
        <v>0.008</v>
      </c>
      <c r="L86" s="188">
        <v>0</v>
      </c>
      <c r="M86" s="188">
        <v>0</v>
      </c>
      <c r="N86" s="188">
        <v>1000</v>
      </c>
      <c r="O86" s="188">
        <v>0</v>
      </c>
      <c r="P86" s="188">
        <v>0</v>
      </c>
    </row>
    <row r="87" ht="13.5">
      <c r="A87" s="79"/>
      <c r="B87" s="189"/>
      <c r="C87" s="190"/>
      <c r="D87" s="189"/>
      <c r="E87" s="189"/>
      <c r="F87" s="189"/>
      <c r="G87" s="191"/>
      <c r="H87" s="190"/>
      <c r="I87" s="190"/>
      <c r="J87" s="190"/>
      <c r="K87" s="190"/>
      <c r="L87" s="190"/>
      <c r="M87" s="190"/>
      <c r="N87" s="190"/>
      <c r="O87" s="190"/>
      <c r="P87" s="190"/>
    </row>
    <row r="88">
      <c r="A88" s="79"/>
      <c r="B88" s="103" t="s">
        <v>268</v>
      </c>
      <c r="C88" s="107"/>
      <c r="D88" s="107"/>
      <c r="E88" s="107"/>
      <c r="F88" s="107">
        <v>0</v>
      </c>
      <c r="G88" s="108">
        <v>0</v>
      </c>
      <c r="H88" s="187">
        <v>0</v>
      </c>
      <c r="I88" s="187">
        <v>0</v>
      </c>
      <c r="J88" s="187">
        <v>0</v>
      </c>
      <c r="K88" s="187">
        <v>0</v>
      </c>
      <c r="L88" s="187">
        <v>0</v>
      </c>
      <c r="M88" s="187">
        <v>0</v>
      </c>
      <c r="N88" s="187"/>
      <c r="O88" s="187"/>
      <c r="P88" s="187"/>
    </row>
    <row r="89" ht="13.5">
      <c r="A89" s="79"/>
      <c r="B89" s="189"/>
      <c r="C89" s="190"/>
      <c r="D89" s="189"/>
      <c r="E89" s="189"/>
      <c r="F89" s="189"/>
      <c r="G89" s="191"/>
      <c r="H89" s="190"/>
      <c r="I89" s="190"/>
      <c r="J89" s="190"/>
      <c r="K89" s="190"/>
      <c r="L89" s="190"/>
      <c r="M89" s="190"/>
      <c r="N89" s="190"/>
      <c r="O89" s="190"/>
      <c r="P89" s="190"/>
    </row>
    <row r="90" ht="15.75" customHeight="1">
      <c r="A90" s="129" t="s">
        <v>129</v>
      </c>
      <c r="B90" s="130"/>
      <c r="C90" s="130"/>
      <c r="D90" s="130"/>
      <c r="E90" s="130"/>
      <c r="F90" s="92">
        <v>59.52</v>
      </c>
      <c r="G90" s="93">
        <v>0.72</v>
      </c>
      <c r="H90" s="93">
        <v>0.08</v>
      </c>
      <c r="I90" s="93">
        <v>15.544</v>
      </c>
      <c r="J90" s="93">
        <v>13.6</v>
      </c>
      <c r="K90" s="93">
        <v>0.568</v>
      </c>
      <c r="L90" s="93">
        <v>0</v>
      </c>
      <c r="M90" s="93">
        <v>32</v>
      </c>
      <c r="N90" s="151" t="s">
        <v>83</v>
      </c>
      <c r="O90" s="152"/>
      <c r="P90" s="192">
        <f ca="1">SUM(P84:INDIRECT("P"&amp;ROW()-1))</f>
        <v>0</v>
      </c>
    </row>
    <row r="91" ht="15.75" customHeight="1">
      <c r="A91" s="147" t="s">
        <v>28</v>
      </c>
      <c r="B91" s="148"/>
      <c r="C91" s="148"/>
      <c r="D91" s="148"/>
      <c r="E91" s="148"/>
      <c r="F91" s="99">
        <f>F$123*$G93</f>
        <v>160</v>
      </c>
      <c r="G91" s="99">
        <f>G$123*$G93</f>
        <v>6.4</v>
      </c>
      <c r="H91" s="99">
        <f>H$123*$G93</f>
        <v>5.7</v>
      </c>
      <c r="I91" s="99">
        <f>I$123*$G93</f>
        <v>20.8</v>
      </c>
      <c r="J91" s="99">
        <f>J$123*$G93</f>
        <v>0</v>
      </c>
      <c r="K91" s="99">
        <f>K$123*$G93</f>
        <v>0</v>
      </c>
      <c r="L91" s="99">
        <f>L$123*$G93</f>
        <v>0</v>
      </c>
      <c r="M91" s="99">
        <f>M$123*$G93</f>
        <v>0</v>
      </c>
      <c r="N91" s="153"/>
      <c r="O91" s="154"/>
      <c r="P91" s="193"/>
    </row>
    <row r="92" ht="13.5" customHeight="1">
      <c r="A92" s="149" t="s">
        <v>81</v>
      </c>
      <c r="B92" s="150"/>
      <c r="C92" s="150"/>
      <c r="D92" s="150"/>
      <c r="E92" s="150"/>
      <c r="F92" s="100">
        <f>IF(F91=0,0,(F90/F91))</f>
        <v>0.372</v>
      </c>
      <c r="G92" s="100">
        <f>IF(G91=0,0,(G90/G91))</f>
        <v>0.11249999999999999</v>
      </c>
      <c r="H92" s="100">
        <f>IF(H91=0,0,(H90/H91))</f>
        <v>0.014035087719298246</v>
      </c>
      <c r="I92" s="100">
        <f>IF(I91=0,0,(I90/I91))</f>
        <v>0.74730769230769234</v>
      </c>
      <c r="J92" s="100">
        <f>IF(J91=0,0,(J90/J91))</f>
        <v>0</v>
      </c>
      <c r="K92" s="100">
        <f>IF(K91=0,0,(K90/K91))</f>
        <v>0</v>
      </c>
      <c r="L92" s="100">
        <f>IF(L91=0,0,(L90/L91))</f>
        <v>0</v>
      </c>
      <c r="M92" s="100">
        <f>IF(M91=0,0,(M90/M91))</f>
        <v>0</v>
      </c>
      <c r="N92" s="155"/>
      <c r="O92" s="156"/>
      <c r="P92" s="194"/>
    </row>
    <row r="93" ht="6.75" customHeight="1" hidden="1">
      <c r="A93" s="195"/>
      <c r="B93" s="195"/>
      <c r="C93" s="195"/>
      <c r="D93" s="195"/>
      <c r="E93" s="195"/>
      <c r="F93" s="196">
        <v>0.1</v>
      </c>
      <c r="G93" s="197">
        <f>IF(F93="",0,F93)</f>
        <v>0.1</v>
      </c>
      <c r="H93" s="198"/>
      <c r="I93" s="198"/>
      <c r="J93" s="198"/>
      <c r="K93" s="198"/>
      <c r="L93" s="198"/>
      <c r="M93" s="198"/>
      <c r="N93" s="199"/>
      <c r="O93" s="199"/>
      <c r="P93" s="200"/>
    </row>
    <row r="94" ht="13.5"/>
    <row r="95">
      <c r="A95" s="78" t="s">
        <v>133</v>
      </c>
      <c r="B95" s="184"/>
      <c r="C95" s="185"/>
      <c r="D95" s="185"/>
      <c r="E95" s="185"/>
      <c r="F95" s="185"/>
      <c r="G95" s="186"/>
      <c r="H95" s="185"/>
      <c r="I95" s="185"/>
      <c r="J95" s="185"/>
      <c r="K95" s="185"/>
      <c r="L95" s="185"/>
      <c r="M95" s="185"/>
      <c r="N95" s="185"/>
      <c r="O95" s="185"/>
      <c r="P95" s="185"/>
    </row>
    <row r="96">
      <c r="A96" s="79"/>
      <c r="B96" s="103" t="s">
        <v>243</v>
      </c>
      <c r="C96" s="107"/>
      <c r="D96" s="107"/>
      <c r="E96" s="107"/>
      <c r="F96" s="107">
        <v>76.2</v>
      </c>
      <c r="G96" s="108">
        <v>4.06</v>
      </c>
      <c r="H96" s="187">
        <v>2.56</v>
      </c>
      <c r="I96" s="187">
        <v>9.84</v>
      </c>
      <c r="J96" s="187">
        <v>148.4</v>
      </c>
      <c r="K96" s="187">
        <v>0.74</v>
      </c>
      <c r="L96" s="187">
        <v>0</v>
      </c>
      <c r="M96" s="187">
        <v>29</v>
      </c>
      <c r="N96" s="187"/>
      <c r="O96" s="187"/>
      <c r="P96" s="187"/>
    </row>
    <row r="97">
      <c r="A97" s="79"/>
      <c r="C97" s="102" t="s">
        <v>117</v>
      </c>
      <c r="D97" s="104">
        <v>80</v>
      </c>
      <c r="E97" s="104">
        <v>40</v>
      </c>
      <c r="F97" s="104">
        <v>8</v>
      </c>
      <c r="G97" s="105">
        <v>0.28</v>
      </c>
      <c r="H97" s="188">
        <v>0.04</v>
      </c>
      <c r="I97" s="188">
        <v>1.72</v>
      </c>
      <c r="J97" s="188">
        <v>28</v>
      </c>
      <c r="K97" s="188">
        <v>0.24</v>
      </c>
      <c r="L97" s="188">
        <v>0</v>
      </c>
      <c r="M97" s="188">
        <v>0</v>
      </c>
      <c r="N97" s="188">
        <v>1000</v>
      </c>
      <c r="O97" s="188">
        <v>0</v>
      </c>
      <c r="P97" s="188">
        <v>0</v>
      </c>
    </row>
    <row r="98">
      <c r="A98" s="79"/>
      <c r="C98" s="102" t="s">
        <v>121</v>
      </c>
      <c r="D98" s="104">
        <v>25</v>
      </c>
      <c r="E98" s="104">
        <v>20</v>
      </c>
      <c r="F98" s="104">
        <v>18.2</v>
      </c>
      <c r="G98" s="105">
        <v>0.38</v>
      </c>
      <c r="H98" s="188">
        <v>0.02</v>
      </c>
      <c r="I98" s="188">
        <v>4.22</v>
      </c>
      <c r="J98" s="188">
        <v>0.4</v>
      </c>
      <c r="K98" s="188">
        <v>0.2</v>
      </c>
      <c r="L98" s="188">
        <v>0</v>
      </c>
      <c r="M98" s="188">
        <v>0</v>
      </c>
      <c r="N98" s="188">
        <v>1000</v>
      </c>
      <c r="O98" s="188">
        <v>0</v>
      </c>
      <c r="P98" s="188">
        <v>0</v>
      </c>
    </row>
    <row r="99">
      <c r="A99" s="79"/>
      <c r="C99" s="102" t="s">
        <v>96</v>
      </c>
      <c r="D99" s="104">
        <v>100</v>
      </c>
      <c r="E99" s="104">
        <v>100</v>
      </c>
      <c r="F99" s="104">
        <v>50</v>
      </c>
      <c r="G99" s="105">
        <v>3.4</v>
      </c>
      <c r="H99" s="188">
        <v>2.5</v>
      </c>
      <c r="I99" s="188">
        <v>3.9</v>
      </c>
      <c r="J99" s="188">
        <v>120</v>
      </c>
      <c r="K99" s="188">
        <v>0.3</v>
      </c>
      <c r="L99" s="188">
        <v>0</v>
      </c>
      <c r="M99" s="188">
        <v>29</v>
      </c>
      <c r="N99" s="188">
        <v>1000</v>
      </c>
      <c r="O99" s="188">
        <v>0</v>
      </c>
      <c r="P99" s="188">
        <v>0</v>
      </c>
    </row>
    <row r="100" ht="13.5">
      <c r="A100" s="79"/>
      <c r="B100" s="189"/>
      <c r="C100" s="190"/>
      <c r="D100" s="189"/>
      <c r="E100" s="189"/>
      <c r="F100" s="189"/>
      <c r="G100" s="191"/>
      <c r="H100" s="190"/>
      <c r="I100" s="190"/>
      <c r="J100" s="190"/>
      <c r="K100" s="190"/>
      <c r="L100" s="190"/>
      <c r="M100" s="190"/>
      <c r="N100" s="190"/>
      <c r="O100" s="190"/>
      <c r="P100" s="190"/>
    </row>
    <row r="101">
      <c r="A101" s="79"/>
      <c r="B101" s="103" t="s">
        <v>238</v>
      </c>
      <c r="C101" s="107"/>
      <c r="D101" s="107"/>
      <c r="E101" s="107"/>
      <c r="F101" s="107">
        <v>165.5</v>
      </c>
      <c r="G101" s="108">
        <v>17.26</v>
      </c>
      <c r="H101" s="187">
        <v>10.205</v>
      </c>
      <c r="I101" s="187">
        <v>0.265</v>
      </c>
      <c r="J101" s="187">
        <v>6.15</v>
      </c>
      <c r="K101" s="187">
        <v>2.18</v>
      </c>
      <c r="L101" s="187">
        <v>0</v>
      </c>
      <c r="M101" s="187">
        <v>0</v>
      </c>
      <c r="N101" s="187"/>
      <c r="O101" s="187"/>
      <c r="P101" s="187"/>
    </row>
    <row r="102">
      <c r="A102" s="79"/>
      <c r="C102" s="102" t="s">
        <v>109</v>
      </c>
      <c r="D102" s="104">
        <v>12.5</v>
      </c>
      <c r="E102" s="104">
        <v>5</v>
      </c>
      <c r="F102" s="104">
        <v>1.3</v>
      </c>
      <c r="G102" s="105">
        <v>0.06</v>
      </c>
      <c r="H102" s="188">
        <v>0.005</v>
      </c>
      <c r="I102" s="188">
        <v>0.265</v>
      </c>
      <c r="J102" s="188">
        <v>1.35</v>
      </c>
      <c r="K102" s="188">
        <v>0.02</v>
      </c>
      <c r="L102" s="188">
        <v>0</v>
      </c>
      <c r="M102" s="188">
        <v>0</v>
      </c>
      <c r="N102" s="188">
        <v>1000</v>
      </c>
      <c r="O102" s="188">
        <v>0</v>
      </c>
      <c r="P102" s="188">
        <v>0</v>
      </c>
    </row>
    <row r="103">
      <c r="A103" s="79"/>
      <c r="C103" s="102" t="s">
        <v>89</v>
      </c>
      <c r="D103" s="104">
        <v>5</v>
      </c>
      <c r="E103" s="104">
        <v>5</v>
      </c>
      <c r="F103" s="104">
        <v>44.2</v>
      </c>
      <c r="G103" s="105">
        <v>0</v>
      </c>
      <c r="H103" s="188">
        <v>5</v>
      </c>
      <c r="I103" s="188">
        <v>0</v>
      </c>
      <c r="J103" s="188">
        <v>0</v>
      </c>
      <c r="K103" s="188">
        <v>0</v>
      </c>
      <c r="L103" s="188">
        <v>0</v>
      </c>
      <c r="M103" s="188">
        <v>0</v>
      </c>
      <c r="N103" s="188">
        <v>1000</v>
      </c>
      <c r="O103" s="188">
        <v>0</v>
      </c>
      <c r="P103" s="188">
        <v>0</v>
      </c>
    </row>
    <row r="104">
      <c r="A104" s="79"/>
      <c r="C104" s="102" t="s">
        <v>113</v>
      </c>
      <c r="D104" s="104">
        <v>80</v>
      </c>
      <c r="E104" s="104">
        <v>80</v>
      </c>
      <c r="F104" s="104">
        <v>120</v>
      </c>
      <c r="G104" s="105">
        <v>17.2</v>
      </c>
      <c r="H104" s="188">
        <v>5.2</v>
      </c>
      <c r="I104" s="188">
        <v>0</v>
      </c>
      <c r="J104" s="188">
        <v>4.8</v>
      </c>
      <c r="K104" s="188">
        <v>2.16</v>
      </c>
      <c r="L104" s="188">
        <v>0</v>
      </c>
      <c r="M104" s="188">
        <v>0</v>
      </c>
      <c r="N104" s="188">
        <v>1000</v>
      </c>
      <c r="O104" s="188">
        <v>0</v>
      </c>
      <c r="P104" s="188">
        <v>0</v>
      </c>
    </row>
    <row r="105" ht="13.5">
      <c r="A105" s="79"/>
      <c r="B105" s="189"/>
      <c r="C105" s="190"/>
      <c r="D105" s="189"/>
      <c r="E105" s="189"/>
      <c r="F105" s="189"/>
      <c r="G105" s="191"/>
      <c r="H105" s="190"/>
      <c r="I105" s="190"/>
      <c r="J105" s="190"/>
      <c r="K105" s="190"/>
      <c r="L105" s="190"/>
      <c r="M105" s="190"/>
      <c r="N105" s="190"/>
      <c r="O105" s="190"/>
      <c r="P105" s="190"/>
    </row>
    <row r="106">
      <c r="A106" s="79"/>
      <c r="B106" s="103" t="s">
        <v>271</v>
      </c>
      <c r="C106" s="107"/>
      <c r="D106" s="107"/>
      <c r="E106" s="107"/>
      <c r="F106" s="107">
        <v>134.22</v>
      </c>
      <c r="G106" s="108">
        <v>2.34</v>
      </c>
      <c r="H106" s="187">
        <v>3.12</v>
      </c>
      <c r="I106" s="187">
        <v>23.64</v>
      </c>
      <c r="J106" s="187">
        <v>2.7</v>
      </c>
      <c r="K106" s="187">
        <v>0.24</v>
      </c>
      <c r="L106" s="187">
        <v>0</v>
      </c>
      <c r="M106" s="187">
        <v>0</v>
      </c>
      <c r="N106" s="187"/>
      <c r="O106" s="187"/>
      <c r="P106" s="187"/>
    </row>
    <row r="107">
      <c r="A107" s="79"/>
      <c r="C107" s="102" t="s">
        <v>119</v>
      </c>
      <c r="D107" s="104">
        <v>30</v>
      </c>
      <c r="E107" s="104">
        <v>30</v>
      </c>
      <c r="F107" s="104">
        <v>107.7</v>
      </c>
      <c r="G107" s="105">
        <v>2.34</v>
      </c>
      <c r="H107" s="188">
        <v>0.12</v>
      </c>
      <c r="I107" s="188">
        <v>23.64</v>
      </c>
      <c r="J107" s="188">
        <v>2.7</v>
      </c>
      <c r="K107" s="188">
        <v>0.24</v>
      </c>
      <c r="L107" s="188">
        <v>0</v>
      </c>
      <c r="M107" s="188">
        <v>0</v>
      </c>
      <c r="N107" s="188">
        <v>1000</v>
      </c>
      <c r="O107" s="188">
        <v>0</v>
      </c>
      <c r="P107" s="188">
        <v>0</v>
      </c>
    </row>
    <row r="108">
      <c r="A108" s="79"/>
      <c r="C108" s="102" t="s">
        <v>89</v>
      </c>
      <c r="D108" s="104">
        <v>3</v>
      </c>
      <c r="E108" s="104">
        <v>3</v>
      </c>
      <c r="F108" s="104">
        <v>26.52</v>
      </c>
      <c r="G108" s="105">
        <v>0</v>
      </c>
      <c r="H108" s="188">
        <v>3</v>
      </c>
      <c r="I108" s="188">
        <v>0</v>
      </c>
      <c r="J108" s="188">
        <v>0</v>
      </c>
      <c r="K108" s="188">
        <v>0</v>
      </c>
      <c r="L108" s="188">
        <v>0</v>
      </c>
      <c r="M108" s="188">
        <v>0</v>
      </c>
      <c r="N108" s="188">
        <v>1000</v>
      </c>
      <c r="O108" s="188">
        <v>0</v>
      </c>
      <c r="P108" s="188">
        <v>0</v>
      </c>
    </row>
    <row r="109" ht="13.5">
      <c r="A109" s="79"/>
      <c r="B109" s="189"/>
      <c r="C109" s="190"/>
      <c r="D109" s="189"/>
      <c r="E109" s="189"/>
      <c r="F109" s="189"/>
      <c r="G109" s="191"/>
      <c r="H109" s="190"/>
      <c r="I109" s="190"/>
      <c r="J109" s="190"/>
      <c r="K109" s="190"/>
      <c r="L109" s="190"/>
      <c r="M109" s="190"/>
      <c r="N109" s="190"/>
      <c r="O109" s="190"/>
      <c r="P109" s="190"/>
    </row>
    <row r="110">
      <c r="A110" s="79"/>
      <c r="B110" s="103" t="s">
        <v>250</v>
      </c>
      <c r="C110" s="107"/>
      <c r="D110" s="107"/>
      <c r="E110" s="107"/>
      <c r="F110" s="107">
        <v>131.62</v>
      </c>
      <c r="G110" s="108">
        <v>1.628</v>
      </c>
      <c r="H110" s="187">
        <v>6.565</v>
      </c>
      <c r="I110" s="187">
        <v>17.177</v>
      </c>
      <c r="J110" s="187">
        <v>3.11</v>
      </c>
      <c r="K110" s="187">
        <v>0.836</v>
      </c>
      <c r="L110" s="187">
        <v>0</v>
      </c>
      <c r="M110" s="187">
        <v>0</v>
      </c>
      <c r="N110" s="187"/>
      <c r="O110" s="187"/>
      <c r="P110" s="187"/>
    </row>
    <row r="111">
      <c r="A111" s="79"/>
      <c r="C111" s="102" t="s">
        <v>121</v>
      </c>
      <c r="D111" s="104">
        <v>100</v>
      </c>
      <c r="E111" s="104">
        <v>80</v>
      </c>
      <c r="F111" s="104">
        <v>72.8</v>
      </c>
      <c r="G111" s="105">
        <v>1.52</v>
      </c>
      <c r="H111" s="188">
        <v>0.08</v>
      </c>
      <c r="I111" s="188">
        <v>16.88</v>
      </c>
      <c r="J111" s="188">
        <v>1.6</v>
      </c>
      <c r="K111" s="188">
        <v>0.8</v>
      </c>
      <c r="L111" s="188">
        <v>0</v>
      </c>
      <c r="M111" s="188">
        <v>0</v>
      </c>
      <c r="N111" s="188">
        <v>1000</v>
      </c>
      <c r="O111" s="188">
        <v>0</v>
      </c>
      <c r="P111" s="188">
        <v>0</v>
      </c>
    </row>
    <row r="112">
      <c r="A112" s="79"/>
      <c r="C112" s="102" t="s">
        <v>139</v>
      </c>
      <c r="D112" s="104">
        <v>8</v>
      </c>
      <c r="E112" s="104">
        <v>8</v>
      </c>
      <c r="F112" s="104">
        <v>57.52</v>
      </c>
      <c r="G112" s="105">
        <v>0.048</v>
      </c>
      <c r="H112" s="188">
        <v>6.48</v>
      </c>
      <c r="I112" s="188">
        <v>0.032</v>
      </c>
      <c r="J112" s="188">
        <v>0.16</v>
      </c>
      <c r="K112" s="188">
        <v>0.016</v>
      </c>
      <c r="L112" s="188">
        <v>0</v>
      </c>
      <c r="M112" s="188">
        <v>0</v>
      </c>
      <c r="N112" s="188">
        <v>1000</v>
      </c>
      <c r="O112" s="188">
        <v>0</v>
      </c>
      <c r="P112" s="188">
        <v>0</v>
      </c>
    </row>
    <row r="113">
      <c r="A113" s="79"/>
      <c r="C113" s="102" t="s">
        <v>109</v>
      </c>
      <c r="D113" s="104">
        <v>12.5</v>
      </c>
      <c r="E113" s="104">
        <v>5</v>
      </c>
      <c r="F113" s="104">
        <v>1.3</v>
      </c>
      <c r="G113" s="105">
        <v>0.06</v>
      </c>
      <c r="H113" s="188">
        <v>0.005</v>
      </c>
      <c r="I113" s="188">
        <v>0.265</v>
      </c>
      <c r="J113" s="188">
        <v>1.35</v>
      </c>
      <c r="K113" s="188">
        <v>0.02</v>
      </c>
      <c r="L113" s="188">
        <v>0</v>
      </c>
      <c r="M113" s="188">
        <v>0</v>
      </c>
      <c r="N113" s="188">
        <v>1000</v>
      </c>
      <c r="O113" s="188">
        <v>0</v>
      </c>
      <c r="P113" s="188">
        <v>0</v>
      </c>
    </row>
    <row r="114" ht="13.5">
      <c r="A114" s="79"/>
      <c r="B114" s="189"/>
      <c r="C114" s="190"/>
      <c r="D114" s="189"/>
      <c r="E114" s="189"/>
      <c r="F114" s="189"/>
      <c r="G114" s="191"/>
      <c r="H114" s="190"/>
      <c r="I114" s="190"/>
      <c r="J114" s="190"/>
      <c r="K114" s="190"/>
      <c r="L114" s="190"/>
      <c r="M114" s="190"/>
      <c r="N114" s="190"/>
      <c r="O114" s="190"/>
      <c r="P114" s="190"/>
    </row>
    <row r="115">
      <c r="A115" s="79"/>
      <c r="B115" s="103" t="s">
        <v>275</v>
      </c>
      <c r="C115" s="107"/>
      <c r="D115" s="107"/>
      <c r="E115" s="107"/>
      <c r="F115" s="107">
        <v>0</v>
      </c>
      <c r="G115" s="108">
        <v>0</v>
      </c>
      <c r="H115" s="187">
        <v>0</v>
      </c>
      <c r="I115" s="187">
        <v>0</v>
      </c>
      <c r="J115" s="187">
        <v>0</v>
      </c>
      <c r="K115" s="187">
        <v>0</v>
      </c>
      <c r="L115" s="187">
        <v>0</v>
      </c>
      <c r="M115" s="187">
        <v>0</v>
      </c>
      <c r="N115" s="187"/>
      <c r="O115" s="187"/>
      <c r="P115" s="187"/>
    </row>
    <row r="116" ht="13.5">
      <c r="A116" s="79"/>
      <c r="B116" s="189"/>
      <c r="C116" s="190"/>
      <c r="D116" s="189"/>
      <c r="E116" s="189"/>
      <c r="F116" s="189"/>
      <c r="G116" s="191"/>
      <c r="H116" s="190"/>
      <c r="I116" s="190"/>
      <c r="J116" s="190"/>
      <c r="K116" s="190"/>
      <c r="L116" s="190"/>
      <c r="M116" s="190"/>
      <c r="N116" s="190"/>
      <c r="O116" s="190"/>
      <c r="P116" s="190"/>
    </row>
    <row r="117" ht="15.75" customHeight="1">
      <c r="A117" s="129" t="s">
        <v>134</v>
      </c>
      <c r="B117" s="130"/>
      <c r="C117" s="130"/>
      <c r="D117" s="130"/>
      <c r="E117" s="130"/>
      <c r="F117" s="92">
        <v>507.54</v>
      </c>
      <c r="G117" s="93">
        <v>25.288</v>
      </c>
      <c r="H117" s="93">
        <v>22.45</v>
      </c>
      <c r="I117" s="93">
        <v>50.922</v>
      </c>
      <c r="J117" s="93">
        <v>160.36</v>
      </c>
      <c r="K117" s="93">
        <v>3.996</v>
      </c>
      <c r="L117" s="93">
        <v>0</v>
      </c>
      <c r="M117" s="93">
        <v>29</v>
      </c>
      <c r="N117" s="151" t="s">
        <v>83</v>
      </c>
      <c r="O117" s="152"/>
      <c r="P117" s="192">
        <f ca="1">SUM(P96:INDIRECT("P"&amp;ROW()-1))</f>
        <v>0</v>
      </c>
    </row>
    <row r="118" ht="15.75" customHeight="1">
      <c r="A118" s="147" t="s">
        <v>28</v>
      </c>
      <c r="B118" s="148"/>
      <c r="C118" s="148"/>
      <c r="D118" s="148"/>
      <c r="E118" s="148"/>
      <c r="F118" s="99">
        <f>F$123*$G120</f>
        <v>480</v>
      </c>
      <c r="G118" s="99">
        <f>G$123*$G120</f>
        <v>19.2</v>
      </c>
      <c r="H118" s="99">
        <f>H$123*$G120</f>
        <v>17.099999999999998</v>
      </c>
      <c r="I118" s="99">
        <f>I$123*$G120</f>
        <v>62.4</v>
      </c>
      <c r="J118" s="99">
        <f>J$123*$G120</f>
        <v>0</v>
      </c>
      <c r="K118" s="99">
        <f>K$123*$G120</f>
        <v>0</v>
      </c>
      <c r="L118" s="99">
        <f>L$123*$G120</f>
        <v>0</v>
      </c>
      <c r="M118" s="99">
        <f>M$123*$G120</f>
        <v>0</v>
      </c>
      <c r="N118" s="153"/>
      <c r="O118" s="154"/>
      <c r="P118" s="193"/>
    </row>
    <row r="119" ht="13.5" customHeight="1">
      <c r="A119" s="149" t="s">
        <v>81</v>
      </c>
      <c r="B119" s="150"/>
      <c r="C119" s="150"/>
      <c r="D119" s="150"/>
      <c r="E119" s="150"/>
      <c r="F119" s="100">
        <f>IF(F118=0,0,(F117/F118))</f>
        <v>1.057375</v>
      </c>
      <c r="G119" s="100">
        <f>IF(G118=0,0,(G117/G118))</f>
        <v>1.3170833333333334</v>
      </c>
      <c r="H119" s="100">
        <f>IF(H118=0,0,(H117/H118))</f>
        <v>1.3128654970760236</v>
      </c>
      <c r="I119" s="100">
        <f>IF(I118=0,0,(I117/I118))</f>
        <v>0.81605769230769232</v>
      </c>
      <c r="J119" s="100">
        <f>IF(J118=0,0,(J117/J118))</f>
        <v>0</v>
      </c>
      <c r="K119" s="100">
        <f>IF(K118=0,0,(K117/K118))</f>
        <v>0</v>
      </c>
      <c r="L119" s="100">
        <f>IF(L118=0,0,(L117/L118))</f>
        <v>0</v>
      </c>
      <c r="M119" s="100">
        <f>IF(M118=0,0,(M117/M118))</f>
        <v>0</v>
      </c>
      <c r="N119" s="155"/>
      <c r="O119" s="156"/>
      <c r="P119" s="194"/>
    </row>
    <row r="120" ht="6.75" customHeight="1" hidden="1">
      <c r="A120" s="195"/>
      <c r="B120" s="195"/>
      <c r="C120" s="195"/>
      <c r="D120" s="195"/>
      <c r="E120" s="195"/>
      <c r="F120" s="196">
        <v>0.3</v>
      </c>
      <c r="G120" s="197">
        <f>IF(F120="",0,F120)</f>
        <v>0.3</v>
      </c>
      <c r="H120" s="198"/>
      <c r="I120" s="198"/>
      <c r="J120" s="198"/>
      <c r="K120" s="198"/>
      <c r="L120" s="198"/>
      <c r="M120" s="198"/>
      <c r="N120" s="199"/>
      <c r="O120" s="199"/>
      <c r="P120" s="200"/>
    </row>
    <row r="121" ht="13.5"/>
    <row r="122" ht="13.5">
      <c r="B122" s="128" t="s">
        <v>65</v>
      </c>
      <c r="C122" s="128"/>
      <c r="D122" s="128"/>
      <c r="E122" s="128"/>
      <c r="F122" s="84">
        <v>1593.15</v>
      </c>
      <c r="G122" s="86">
        <v>67.172</v>
      </c>
      <c r="H122" s="201">
        <v>60.717</v>
      </c>
      <c r="I122" s="201">
        <v>201.297</v>
      </c>
      <c r="J122" s="201">
        <v>547.4</v>
      </c>
      <c r="K122" s="201">
        <v>13.267</v>
      </c>
      <c r="L122" s="201">
        <v>0</v>
      </c>
      <c r="M122" s="201">
        <v>943.2</v>
      </c>
      <c r="N122" s="122" t="s">
        <v>82</v>
      </c>
      <c r="O122" s="123"/>
      <c r="P122" s="119">
        <v>0</v>
      </c>
    </row>
    <row r="123" ht="13.5">
      <c r="B123" s="128" t="s">
        <v>28</v>
      </c>
      <c r="C123" s="128"/>
      <c r="D123" s="128"/>
      <c r="E123" s="128"/>
      <c r="F123" s="84">
        <v>1600</v>
      </c>
      <c r="G123" s="86">
        <v>64</v>
      </c>
      <c r="H123" s="201">
        <v>57</v>
      </c>
      <c r="I123" s="201">
        <v>208</v>
      </c>
      <c r="J123" s="201">
        <v>0</v>
      </c>
      <c r="K123" s="201">
        <v>0</v>
      </c>
      <c r="L123" s="201">
        <v>0</v>
      </c>
      <c r="M123" s="201">
        <v>0</v>
      </c>
      <c r="N123" s="124"/>
      <c r="O123" s="125"/>
      <c r="P123" s="202"/>
    </row>
    <row r="124" ht="13.5">
      <c r="B124" s="128" t="s">
        <v>81</v>
      </c>
      <c r="C124" s="128"/>
      <c r="D124" s="128"/>
      <c r="E124" s="128"/>
      <c r="F124" s="84">
        <v>99.572</v>
      </c>
      <c r="G124" s="86">
        <v>104.956</v>
      </c>
      <c r="H124" s="201">
        <v>106.521</v>
      </c>
      <c r="I124" s="201">
        <v>96.777</v>
      </c>
      <c r="J124" s="201">
        <v>0</v>
      </c>
      <c r="K124" s="201">
        <v>0</v>
      </c>
      <c r="L124" s="201">
        <v>0</v>
      </c>
      <c r="M124" s="201">
        <v>0</v>
      </c>
      <c r="N124" s="126"/>
      <c r="O124" s="127"/>
      <c r="P124" s="203"/>
    </row>
    <row r="125">
      <c r="P125" s="114"/>
    </row>
    <row r="131" customHeight="1">
      <c r="A131" s="204"/>
    </row>
    <row r="132" ht="14.25">
      <c r="A132" s="145" t="s">
        <v>71</v>
      </c>
      <c r="B132" s="145"/>
      <c r="D132" s="145" t="s">
        <v>29</v>
      </c>
      <c r="E132" s="145"/>
      <c r="F132" s="145"/>
      <c r="G132" s="145"/>
      <c r="M132" s="146" t="s">
        <v>72</v>
      </c>
      <c r="N132" s="146"/>
      <c r="O132" s="146"/>
      <c r="P132" s="205"/>
    </row>
    <row r="133">
      <c r="A133" s="206" t="s">
        <v>30</v>
      </c>
      <c r="D133" s="206" t="s">
        <v>30</v>
      </c>
      <c r="N133" s="114"/>
    </row>
  </sheetData>
  <mergeCells>
    <mergeCell ref="E13:E15"/>
    <mergeCell ref="N13:N14"/>
    <mergeCell ref="O13:O14"/>
    <mergeCell ref="D132:G132"/>
    <mergeCell ref="M132:O132"/>
    <mergeCell ref="B124:E124"/>
    <mergeCell ref="A32:E32"/>
    <mergeCell ref="A44:E44"/>
    <mergeCell ref="A79:E79"/>
    <mergeCell ref="A91:E91"/>
    <mergeCell ref="A118:E118"/>
    <mergeCell ref="A33:E33"/>
    <mergeCell ref="A45:E45"/>
    <mergeCell ref="A80:E80"/>
    <mergeCell ref="A92:E92"/>
    <mergeCell ref="A119:E119"/>
    <mergeCell ref="N31:O33"/>
    <mergeCell ref="N43:O45"/>
    <mergeCell ref="N78:O80"/>
    <mergeCell ref="N90:O92"/>
    <mergeCell ref="N117:O119"/>
    <mergeCell ref="A132:B132"/>
    <mergeCell ref="A1:P1"/>
    <mergeCell ref="A12:P12"/>
    <mergeCell ref="A13:A15"/>
    <mergeCell ref="A5:P5"/>
    <mergeCell ref="A3:P3"/>
    <mergeCell ref="B9:B10"/>
    <mergeCell ref="K8:M8"/>
    <mergeCell ref="B13:B15"/>
    <mergeCell ref="A2:P2"/>
    <mergeCell ref="C9:D9"/>
    <mergeCell ref="C13:C15"/>
    <mergeCell ref="P13:P14"/>
    <mergeCell ref="F13:M13"/>
    <mergeCell ref="K9:M9"/>
    <mergeCell ref="C10:D10"/>
    <mergeCell ref="D13:D15"/>
    <mergeCell ref="P31:P33"/>
    <mergeCell ref="P43:P45"/>
    <mergeCell ref="P78:P80"/>
    <mergeCell ref="P90:P92"/>
    <mergeCell ref="P117:P119"/>
    <mergeCell ref="P122:P124"/>
    <mergeCell ref="N122:O124"/>
    <mergeCell ref="B122:E122"/>
    <mergeCell ref="A31:E31"/>
    <mergeCell ref="A43:E43"/>
    <mergeCell ref="A78:E78"/>
    <mergeCell ref="A90:E90"/>
    <mergeCell ref="A117:E117"/>
    <mergeCell ref="B123:E123"/>
  </mergeCells>
  <printOptions horizontalCentered="1" verticalCentered="1"/>
  <pageMargins left="2.59842519685039" right="0.275590551181102" top="0.590551181102362" bottom="0.748031496062992" header="0.31496062992126" footer="0.31496062992126"/>
  <pageSetup paperSize="5" scale="59" orientation="landscape" r:id="flId1"/>
  <headerFooter alignWithMargins="0">
    <oddFooter xml:space="preserve">&amp;R&amp;12F34.MPM4   Versión 2.0</oddFooter>
  </headerFooter>
  <colBreaks count="1" manualBreakCount="1">
    <brk man="1" id="16" max="1048575"/>
  </colBreaks>
</worksheet>
</file>

<file path=xl/worksheets/sheet7.xml><?xml version="1.0" encoding="utf-8"?>
<worksheet xmlns:r="http://schemas.openxmlformats.org/officeDocument/2006/relationships" xmlns="http://schemas.openxmlformats.org/spreadsheetml/2006/main">
  <dimension ref="A1:I102"/>
  <sheetViews>
    <sheetView view="pageBreakPreview" topLeftCell="A1" zoomScale="75" zoomScaleNormal="75" workbookViewId="0">
      <selection activeCell="A1" sqref="A1:I1"/>
    </sheetView>
  </sheetViews>
  <sheetFormatPr defaultColWidth="11.42578125" defaultRowHeight="12.75"/>
  <cols>
    <col min="1" max="1" width="26.140625" style="27" customWidth="1"/>
    <col min="2" max="2" width="20.85546875" style="27" customWidth="1"/>
    <col min="3" max="3" width="17.140625" style="27" customWidth="1"/>
    <col min="4" max="4" width="17.42578125" style="27" customWidth="1"/>
    <col min="5" max="6" width="15.140625" style="27" customWidth="1"/>
    <col min="7" max="7" width="16.140625" style="27" customWidth="1"/>
    <col min="8" max="9" width="15.140625" style="27" customWidth="1"/>
    <col min="10" max="16384" width="11.42578125" style="27"/>
  </cols>
  <sheetData>
    <row r="1" ht="15.75">
      <c r="A1" s="167" t="s">
        <v>34</v>
      </c>
      <c r="B1" s="167"/>
      <c r="C1" s="167"/>
      <c r="D1" s="167"/>
      <c r="E1" s="167"/>
      <c r="F1" s="167"/>
      <c r="G1" s="167"/>
      <c r="H1" s="167"/>
      <c r="I1" s="167"/>
    </row>
    <row r="2" ht="15.75">
      <c r="A2" s="167"/>
      <c r="B2" s="167"/>
      <c r="C2" s="167"/>
      <c r="D2" s="167"/>
      <c r="E2" s="167"/>
      <c r="F2" s="167"/>
      <c r="G2" s="167"/>
      <c r="H2" s="167"/>
      <c r="I2" s="167"/>
    </row>
    <row r="3" ht="14.25">
      <c r="A3" s="2" t="s">
        <v>31</v>
      </c>
      <c r="B3" s="2"/>
      <c r="C3" s="2"/>
      <c r="D3" s="2"/>
      <c r="E3" s="2"/>
      <c r="F3" s="2"/>
      <c r="G3" s="2"/>
      <c r="H3" s="2"/>
      <c r="I3" s="2"/>
    </row>
    <row r="4" ht="14.25">
      <c r="A4" s="2"/>
      <c r="B4" s="2"/>
      <c r="C4" s="2"/>
      <c r="D4" s="2"/>
      <c r="E4" s="2"/>
      <c r="F4" s="2"/>
      <c r="G4" s="2"/>
      <c r="H4" s="2"/>
      <c r="I4" s="2"/>
    </row>
    <row r="5" ht="29.25" customHeight="1">
      <c r="A5" s="159" t="s">
        <v>44</v>
      </c>
      <c r="B5" s="159"/>
      <c r="C5" s="159"/>
      <c r="D5" s="159"/>
      <c r="E5" s="159"/>
      <c r="F5" s="159"/>
      <c r="G5" s="159"/>
      <c r="H5" s="159"/>
      <c r="I5" s="159"/>
    </row>
    <row r="6" ht="29.25" customHeight="1">
      <c r="A6" s="159" t="s">
        <v>56</v>
      </c>
      <c r="B6" s="159"/>
      <c r="C6" s="159"/>
      <c r="D6" s="159"/>
      <c r="E6" s="159"/>
      <c r="F6" s="159"/>
      <c r="G6" s="159"/>
      <c r="H6" s="159"/>
      <c r="I6" s="159"/>
    </row>
    <row r="7" ht="16.5" customHeight="1">
      <c r="A7" s="159"/>
      <c r="B7" s="159"/>
      <c r="C7" s="159"/>
      <c r="D7" s="159"/>
      <c r="E7" s="159"/>
      <c r="F7" s="159"/>
      <c r="G7" s="159"/>
      <c r="H7" s="159"/>
      <c r="I7" s="159"/>
    </row>
    <row r="8" ht="14.25">
      <c r="A8" s="2"/>
      <c r="B8" s="2"/>
      <c r="C8" s="2"/>
      <c r="D8" s="2"/>
      <c r="E8" s="2"/>
      <c r="F8" s="2"/>
      <c r="G8" s="2"/>
      <c r="H8" s="2"/>
      <c r="I8" s="2"/>
    </row>
    <row r="9" ht="14.25" customHeight="1">
      <c r="A9" s="2" t="s">
        <v>35</v>
      </c>
      <c r="B9" s="25" t="s">
        <v>58</v>
      </c>
      <c r="C9" s="3"/>
      <c r="D9" s="3"/>
      <c r="E9" s="3"/>
      <c r="F9" s="3"/>
      <c r="G9" s="3"/>
      <c r="H9" s="3"/>
      <c r="I9" s="3"/>
    </row>
    <row r="10" ht="8.25" customHeight="1">
      <c r="A10" s="2"/>
      <c r="B10" s="2"/>
      <c r="C10" s="2"/>
      <c r="D10" s="2"/>
      <c r="E10" s="2"/>
      <c r="F10" s="2"/>
      <c r="G10" s="2"/>
      <c r="H10" s="2"/>
      <c r="I10" s="2"/>
    </row>
    <row r="11" ht="14.25">
      <c r="A11" s="2" t="s">
        <v>36</v>
      </c>
      <c r="B11" s="25" t="s">
        <v>58</v>
      </c>
      <c r="C11" s="3"/>
      <c r="D11" s="3"/>
      <c r="E11" s="3"/>
      <c r="F11" s="3"/>
      <c r="G11" s="3"/>
      <c r="H11" s="3"/>
      <c r="I11" s="3"/>
    </row>
    <row r="12" ht="8.25" customHeight="1">
      <c r="A12" s="2"/>
      <c r="B12" s="2"/>
      <c r="C12" s="2"/>
      <c r="D12" s="2"/>
      <c r="E12" s="2"/>
      <c r="F12" s="2"/>
      <c r="G12" s="2"/>
      <c r="H12" s="2"/>
      <c r="I12" s="2"/>
    </row>
    <row r="13" ht="28.5" customHeight="1">
      <c r="A13" s="26" t="s">
        <v>37</v>
      </c>
      <c r="B13" s="170" t="s">
        <v>57</v>
      </c>
      <c r="C13" s="170"/>
      <c r="D13" s="170"/>
      <c r="E13" s="170"/>
      <c r="F13" s="170"/>
      <c r="G13" s="170"/>
      <c r="H13" s="170"/>
      <c r="I13" s="170"/>
    </row>
    <row r="14" ht="8.25" customHeight="1">
      <c r="A14" s="2"/>
      <c r="B14" s="2"/>
      <c r="C14" s="2"/>
      <c r="D14" s="2"/>
      <c r="E14" s="2"/>
      <c r="F14" s="2"/>
      <c r="G14" s="2"/>
      <c r="H14" s="2"/>
      <c r="I14" s="2"/>
    </row>
    <row r="15" ht="42" customHeight="1">
      <c r="A15" s="26" t="s">
        <v>32</v>
      </c>
      <c r="B15" s="159" t="s">
        <v>45</v>
      </c>
      <c r="C15" s="159"/>
      <c r="D15" s="159"/>
      <c r="E15" s="159"/>
      <c r="F15" s="159"/>
      <c r="G15" s="159"/>
      <c r="H15" s="159"/>
      <c r="I15" s="159"/>
    </row>
    <row r="16" ht="8.25" customHeight="1">
      <c r="A16" s="2"/>
      <c r="B16" s="73"/>
      <c r="C16" s="73"/>
      <c r="D16" s="73"/>
      <c r="E16" s="73"/>
      <c r="F16" s="73"/>
      <c r="G16" s="73"/>
      <c r="H16" s="73"/>
      <c r="I16" s="73"/>
    </row>
    <row r="17" ht="29.25" customHeight="1">
      <c r="A17" s="2" t="s">
        <v>64</v>
      </c>
      <c r="B17" s="159" t="s">
        <v>67</v>
      </c>
      <c r="C17" s="159"/>
      <c r="D17" s="159"/>
      <c r="E17" s="159"/>
      <c r="F17" s="159"/>
      <c r="G17" s="159"/>
      <c r="H17" s="159"/>
      <c r="I17" s="159"/>
    </row>
    <row r="18" ht="8.25" customHeight="1">
      <c r="A18" s="2"/>
      <c r="B18" s="73"/>
      <c r="C18" s="73"/>
      <c r="D18" s="73"/>
      <c r="E18" s="73"/>
      <c r="F18" s="73"/>
      <c r="G18" s="73"/>
      <c r="H18" s="73"/>
      <c r="I18" s="73"/>
    </row>
    <row r="19" ht="22.5" customHeight="1" thickBot="1">
      <c r="A19" s="2" t="s">
        <v>18</v>
      </c>
      <c r="B19" s="159" t="s">
        <v>59</v>
      </c>
      <c r="C19" s="159"/>
      <c r="D19" s="159"/>
      <c r="E19" s="159"/>
      <c r="F19" s="159"/>
      <c r="G19" s="159"/>
      <c r="H19" s="159"/>
      <c r="I19" s="159"/>
    </row>
    <row r="20" ht="14.25">
      <c r="A20" s="2"/>
      <c r="B20" s="163" t="s">
        <v>64</v>
      </c>
      <c r="C20" s="168" t="s">
        <v>18</v>
      </c>
      <c r="D20" s="2"/>
      <c r="E20" s="2"/>
      <c r="F20" s="2"/>
      <c r="G20" s="2"/>
      <c r="H20" s="2"/>
      <c r="I20" s="2"/>
    </row>
    <row r="21" ht="15" thickBot="1">
      <c r="A21" s="2"/>
      <c r="B21" s="165"/>
      <c r="C21" s="169"/>
      <c r="D21" s="2"/>
      <c r="E21" s="2"/>
      <c r="F21" s="2"/>
      <c r="G21" s="2"/>
      <c r="H21" s="2"/>
      <c r="I21" s="2"/>
    </row>
    <row r="22" ht="14.25">
      <c r="A22" s="2"/>
      <c r="B22" s="171" t="s">
        <v>66</v>
      </c>
      <c r="C22" s="173" t="s">
        <v>41</v>
      </c>
      <c r="D22" s="2"/>
      <c r="E22" s="2"/>
      <c r="F22" s="2"/>
      <c r="G22" s="2"/>
      <c r="H22" s="2"/>
      <c r="I22" s="2"/>
    </row>
    <row r="23" ht="15" thickBot="1">
      <c r="A23" s="2"/>
      <c r="B23" s="172"/>
      <c r="C23" s="174"/>
      <c r="D23" s="2"/>
      <c r="E23" s="2"/>
      <c r="F23" s="2"/>
      <c r="G23" s="2"/>
      <c r="H23" s="2"/>
      <c r="I23" s="2"/>
    </row>
    <row r="24" ht="8.25" customHeight="1">
      <c r="A24" s="2"/>
      <c r="B24" s="2"/>
      <c r="C24" s="2"/>
      <c r="D24" s="2"/>
      <c r="E24" s="2"/>
      <c r="F24" s="2"/>
      <c r="G24" s="2"/>
      <c r="H24" s="2"/>
      <c r="I24" s="2"/>
    </row>
    <row r="25" ht="14.25">
      <c r="A25" s="2" t="s">
        <v>19</v>
      </c>
      <c r="B25" s="24" t="s">
        <v>60</v>
      </c>
      <c r="C25" s="2"/>
      <c r="D25" s="2"/>
      <c r="E25" s="2"/>
      <c r="F25" s="2"/>
      <c r="G25" s="2"/>
      <c r="H25" s="2"/>
      <c r="I25" s="2"/>
    </row>
    <row r="26" ht="30" customHeight="1" thickBot="1">
      <c r="A26" s="2"/>
      <c r="B26" s="159" t="s">
        <v>52</v>
      </c>
      <c r="C26" s="159"/>
      <c r="D26" s="159"/>
      <c r="E26" s="159"/>
      <c r="F26" s="159"/>
      <c r="G26" s="159"/>
      <c r="H26" s="159"/>
      <c r="I26" s="159"/>
    </row>
    <row r="27" ht="14.25">
      <c r="A27" s="2"/>
      <c r="B27" s="24"/>
      <c r="C27" s="2"/>
      <c r="D27" s="168" t="s">
        <v>19</v>
      </c>
      <c r="E27" s="2"/>
      <c r="F27" s="2"/>
      <c r="G27" s="2"/>
      <c r="H27" s="2"/>
      <c r="I27" s="2"/>
    </row>
    <row r="28" ht="15" thickBot="1">
      <c r="A28" s="2"/>
      <c r="B28" s="24"/>
      <c r="C28" s="2"/>
      <c r="D28" s="169"/>
      <c r="E28" s="2"/>
      <c r="F28" s="2"/>
      <c r="G28" s="2"/>
      <c r="H28" s="2"/>
      <c r="I28" s="2"/>
    </row>
    <row r="29" ht="14.25">
      <c r="A29" s="2"/>
      <c r="B29" s="24"/>
      <c r="C29" s="2"/>
      <c r="D29" s="39" t="s">
        <v>38</v>
      </c>
      <c r="E29" s="2"/>
      <c r="F29" s="2"/>
      <c r="G29" s="2"/>
      <c r="H29" s="2"/>
      <c r="I29" s="2"/>
    </row>
    <row r="30" ht="14.25">
      <c r="A30" s="2"/>
      <c r="B30" s="24"/>
      <c r="C30" s="2"/>
      <c r="D30" s="66" t="s">
        <v>39</v>
      </c>
      <c r="E30" s="2"/>
      <c r="F30" s="2"/>
      <c r="G30" s="2"/>
      <c r="H30" s="2"/>
      <c r="I30" s="2"/>
    </row>
    <row r="31" ht="14.25">
      <c r="A31" s="2"/>
      <c r="B31" s="24"/>
      <c r="C31" s="2"/>
      <c r="D31" s="67" t="s">
        <v>40</v>
      </c>
      <c r="E31" s="2"/>
      <c r="F31" s="2"/>
      <c r="G31" s="2"/>
      <c r="H31" s="2"/>
      <c r="I31" s="2"/>
    </row>
    <row r="32" ht="14.25">
      <c r="A32" s="2"/>
      <c r="B32" s="24"/>
      <c r="C32" s="2"/>
      <c r="D32" s="67" t="s">
        <v>42</v>
      </c>
      <c r="E32" s="2"/>
      <c r="F32" s="2"/>
      <c r="G32" s="2"/>
      <c r="H32" s="2"/>
      <c r="I32" s="2"/>
    </row>
    <row r="33" ht="15" thickBot="1">
      <c r="A33" s="2"/>
      <c r="B33" s="2"/>
      <c r="C33" s="2"/>
      <c r="D33" s="68" t="s">
        <v>43</v>
      </c>
      <c r="E33" s="2"/>
      <c r="F33" s="2"/>
      <c r="G33" s="2"/>
      <c r="H33" s="2"/>
      <c r="I33" s="2"/>
    </row>
    <row r="34" ht="8.25" customHeight="1">
      <c r="A34" s="2"/>
      <c r="B34" s="2"/>
      <c r="C34" s="2"/>
      <c r="D34" s="38"/>
      <c r="E34" s="2"/>
      <c r="F34" s="2"/>
      <c r="G34" s="2"/>
      <c r="H34" s="2"/>
      <c r="I34" s="2"/>
    </row>
    <row r="35" ht="28.5" customHeight="1" thickBot="1">
      <c r="A35" s="26" t="s">
        <v>47</v>
      </c>
      <c r="B35" s="159" t="s">
        <v>55</v>
      </c>
      <c r="C35" s="159"/>
      <c r="D35" s="159"/>
      <c r="E35" s="159"/>
      <c r="F35" s="159"/>
      <c r="G35" s="159"/>
      <c r="H35" s="159"/>
      <c r="I35" s="159"/>
    </row>
    <row r="36" ht="14.25" customHeight="1">
      <c r="A36" s="2"/>
      <c r="B36" s="2"/>
      <c r="C36" s="2"/>
      <c r="D36" s="2"/>
      <c r="E36" s="163" t="s">
        <v>20</v>
      </c>
      <c r="F36" s="2"/>
      <c r="G36" s="2"/>
    </row>
    <row r="37" ht="14.25">
      <c r="A37" s="2"/>
      <c r="B37" s="2"/>
      <c r="C37" s="2"/>
      <c r="D37" s="2"/>
      <c r="E37" s="164"/>
      <c r="F37" s="2"/>
      <c r="G37" s="2"/>
    </row>
    <row r="38" ht="15" thickBot="1">
      <c r="A38" s="2"/>
      <c r="B38" s="2"/>
      <c r="C38" s="2"/>
      <c r="D38" s="2"/>
      <c r="E38" s="165"/>
      <c r="F38" s="2"/>
      <c r="G38" s="2"/>
    </row>
    <row r="39" ht="14.25">
      <c r="A39" s="2"/>
      <c r="B39" s="2"/>
      <c r="C39" s="2"/>
      <c r="D39" s="2"/>
      <c r="E39" s="48">
        <v>39</v>
      </c>
      <c r="F39" s="2"/>
      <c r="G39" s="2"/>
    </row>
    <row r="40" ht="14.25">
      <c r="A40" s="2"/>
      <c r="B40" s="2"/>
      <c r="C40" s="2"/>
      <c r="D40" s="2"/>
      <c r="E40" s="63">
        <v>6</v>
      </c>
      <c r="F40" s="2"/>
      <c r="G40" s="2"/>
    </row>
    <row r="41" ht="14.25">
      <c r="A41" s="2"/>
      <c r="B41" s="2"/>
      <c r="C41" s="2"/>
      <c r="D41" s="2"/>
      <c r="E41" s="63">
        <v>7</v>
      </c>
      <c r="F41" s="2"/>
      <c r="G41" s="2"/>
    </row>
    <row r="42" ht="14.25">
      <c r="A42" s="2"/>
      <c r="B42" s="2"/>
      <c r="C42" s="2"/>
      <c r="D42" s="2"/>
      <c r="E42" s="64">
        <v>1</v>
      </c>
      <c r="F42" s="2"/>
      <c r="G42" s="2"/>
    </row>
    <row r="43" ht="15" thickBot="1">
      <c r="A43" s="2"/>
      <c r="B43" s="2"/>
      <c r="C43" s="2"/>
      <c r="D43" s="2"/>
      <c r="E43" s="65">
        <v>0.5</v>
      </c>
      <c r="F43" s="2"/>
      <c r="G43" s="2"/>
    </row>
    <row r="44" ht="8.25" customHeight="1">
      <c r="A44" s="2"/>
      <c r="B44" s="2"/>
      <c r="C44" s="2"/>
      <c r="D44" s="2"/>
      <c r="E44" s="2"/>
      <c r="F44" s="2"/>
      <c r="G44" s="2"/>
      <c r="H44" s="2"/>
      <c r="I44" s="2"/>
    </row>
    <row r="45" ht="28.5" customHeight="1" thickBot="1">
      <c r="A45" s="26" t="s">
        <v>46</v>
      </c>
      <c r="B45" s="159" t="s">
        <v>54</v>
      </c>
      <c r="C45" s="159"/>
      <c r="D45" s="159"/>
      <c r="E45" s="159"/>
      <c r="F45" s="159"/>
      <c r="G45" s="159"/>
      <c r="H45" s="159"/>
      <c r="I45" s="159"/>
    </row>
    <row r="46" ht="14.25" customHeight="1">
      <c r="A46" s="2"/>
      <c r="B46" s="2"/>
      <c r="C46" s="2"/>
      <c r="D46" s="2"/>
      <c r="F46" s="163" t="s">
        <v>21</v>
      </c>
      <c r="G46" s="2"/>
    </row>
    <row r="47" ht="14.25">
      <c r="A47" s="2"/>
      <c r="B47" s="2"/>
      <c r="C47" s="2"/>
      <c r="D47" s="2"/>
      <c r="F47" s="164"/>
      <c r="G47" s="2"/>
    </row>
    <row r="48" ht="15" thickBot="1">
      <c r="A48" s="2"/>
      <c r="B48" s="2"/>
      <c r="C48" s="2"/>
      <c r="D48" s="2"/>
      <c r="F48" s="165"/>
      <c r="G48" s="2"/>
    </row>
    <row r="49" ht="14.25">
      <c r="A49" s="2"/>
      <c r="B49" s="2"/>
      <c r="C49" s="2"/>
      <c r="D49" s="2"/>
      <c r="F49" s="48">
        <v>30</v>
      </c>
      <c r="G49" s="2"/>
    </row>
    <row r="50" ht="14.25">
      <c r="A50" s="2"/>
      <c r="B50" s="2"/>
      <c r="C50" s="2"/>
      <c r="D50" s="2"/>
      <c r="F50" s="63">
        <v>5.5</v>
      </c>
      <c r="G50" s="2"/>
    </row>
    <row r="51" ht="14.25">
      <c r="A51" s="2"/>
      <c r="B51" s="2"/>
      <c r="C51" s="2"/>
      <c r="D51" s="2"/>
      <c r="F51" s="63">
        <v>7</v>
      </c>
      <c r="G51" s="2"/>
    </row>
    <row r="52" ht="14.25">
      <c r="A52" s="2"/>
      <c r="B52" s="2"/>
      <c r="C52" s="2"/>
      <c r="D52" s="2"/>
      <c r="F52" s="64">
        <v>1</v>
      </c>
      <c r="G52" s="2"/>
    </row>
    <row r="53" ht="15" thickBot="1">
      <c r="A53" s="2"/>
      <c r="B53" s="2"/>
      <c r="C53" s="2"/>
      <c r="D53" s="2"/>
      <c r="F53" s="65">
        <v>0.5</v>
      </c>
      <c r="G53" s="2"/>
    </row>
    <row r="54" ht="8.25" customHeight="1">
      <c r="A54" s="2"/>
      <c r="B54" s="2"/>
      <c r="C54" s="2"/>
      <c r="D54" s="2"/>
      <c r="E54" s="2"/>
      <c r="F54" s="2"/>
      <c r="G54" s="2"/>
      <c r="H54" s="2"/>
      <c r="I54" s="2"/>
    </row>
    <row r="55" ht="29.25" customHeight="1" thickBot="1">
      <c r="A55" s="2" t="s">
        <v>27</v>
      </c>
      <c r="B55" s="166" t="s">
        <v>48</v>
      </c>
      <c r="C55" s="166"/>
      <c r="D55" s="166"/>
      <c r="E55" s="166"/>
      <c r="F55" s="166"/>
      <c r="G55" s="166"/>
      <c r="H55" s="166"/>
      <c r="I55" s="166"/>
    </row>
    <row r="56" ht="14.25">
      <c r="A56" s="2"/>
      <c r="B56" s="160" t="s">
        <v>27</v>
      </c>
      <c r="C56" s="161"/>
      <c r="D56" s="161"/>
      <c r="E56" s="161"/>
      <c r="F56" s="161"/>
      <c r="G56" s="161"/>
      <c r="H56" s="161"/>
      <c r="I56" s="162"/>
    </row>
    <row r="57" ht="14.25">
      <c r="A57" s="2"/>
      <c r="B57" s="50" t="s">
        <v>0</v>
      </c>
      <c r="C57" s="19" t="s">
        <v>1</v>
      </c>
      <c r="D57" s="19" t="s">
        <v>2</v>
      </c>
      <c r="E57" s="19" t="s">
        <v>3</v>
      </c>
      <c r="F57" s="19" t="s">
        <v>4</v>
      </c>
      <c r="G57" s="19" t="s">
        <v>5</v>
      </c>
      <c r="H57" s="19" t="s">
        <v>6</v>
      </c>
      <c r="I57" s="51" t="s">
        <v>7</v>
      </c>
    </row>
    <row r="58" ht="15" thickBot="1">
      <c r="A58" s="2"/>
      <c r="B58" s="52"/>
      <c r="C58" s="53" t="s">
        <v>8</v>
      </c>
      <c r="D58" s="53" t="s">
        <v>8</v>
      </c>
      <c r="E58" s="53" t="s">
        <v>8</v>
      </c>
      <c r="F58" s="53" t="s">
        <v>8</v>
      </c>
      <c r="G58" s="53" t="s">
        <v>9</v>
      </c>
      <c r="H58" s="53" t="s">
        <v>9</v>
      </c>
      <c r="I58" s="54" t="s">
        <v>10</v>
      </c>
    </row>
    <row r="59" ht="14.25">
      <c r="A59" s="2"/>
      <c r="B59" s="42"/>
      <c r="C59" s="15"/>
      <c r="D59" s="14"/>
      <c r="E59" s="14"/>
      <c r="F59" s="14"/>
      <c r="G59" s="14"/>
      <c r="H59" s="14"/>
      <c r="I59" s="43"/>
    </row>
    <row r="60" ht="14.25">
      <c r="A60" s="2"/>
      <c r="B60" s="44"/>
      <c r="C60" s="11"/>
      <c r="D60" s="13"/>
      <c r="E60" s="13"/>
      <c r="F60" s="13"/>
      <c r="G60" s="13"/>
      <c r="H60" s="13"/>
      <c r="I60" s="45"/>
    </row>
    <row r="61" ht="15" thickBot="1">
      <c r="A61" s="2"/>
      <c r="B61" s="46"/>
      <c r="C61" s="16"/>
      <c r="D61" s="17"/>
      <c r="E61" s="17"/>
      <c r="F61" s="17"/>
      <c r="G61" s="17"/>
      <c r="H61" s="17"/>
      <c r="I61" s="47"/>
    </row>
    <row r="62" s="49" customFormat="1" ht="8.25" customHeight="1">
      <c r="A62" s="2"/>
      <c r="B62" s="40"/>
      <c r="C62" s="40"/>
      <c r="D62" s="41"/>
      <c r="E62" s="41"/>
      <c r="F62" s="41"/>
      <c r="G62" s="41"/>
      <c r="H62" s="41"/>
      <c r="I62" s="41"/>
    </row>
    <row r="63" ht="29.25" customHeight="1">
      <c r="A63" s="26" t="s">
        <v>22</v>
      </c>
      <c r="B63" s="159" t="s">
        <v>63</v>
      </c>
      <c r="C63" s="159"/>
      <c r="D63" s="159"/>
      <c r="E63" s="159"/>
      <c r="F63" s="159"/>
      <c r="G63" s="159"/>
      <c r="H63" s="159"/>
      <c r="I63" s="159"/>
    </row>
    <row r="64" ht="14.25" customHeight="1">
      <c r="A64" s="26"/>
      <c r="B64" s="2"/>
      <c r="C64" s="2"/>
      <c r="D64" s="2"/>
      <c r="F64" s="2"/>
      <c r="G64" s="158" t="s">
        <v>22</v>
      </c>
      <c r="H64" s="55"/>
      <c r="I64" s="55"/>
    </row>
    <row r="65" ht="26.25" customHeight="1">
      <c r="A65" s="26"/>
      <c r="B65" s="2"/>
      <c r="C65" s="2"/>
      <c r="D65" s="2"/>
      <c r="E65" s="2"/>
      <c r="G65" s="158"/>
      <c r="H65" s="55"/>
      <c r="I65" s="55"/>
    </row>
    <row r="66" ht="14.25">
      <c r="A66" s="26"/>
      <c r="B66" s="2"/>
      <c r="C66" s="2"/>
      <c r="D66" s="2"/>
      <c r="E66" s="2"/>
      <c r="G66" s="75" t="s">
        <v>26</v>
      </c>
      <c r="H66" s="56"/>
      <c r="I66" s="56"/>
    </row>
    <row r="67" ht="14.25">
      <c r="A67" s="26"/>
      <c r="B67" s="2"/>
      <c r="C67" s="2"/>
      <c r="D67" s="2"/>
      <c r="E67" s="2"/>
      <c r="G67" s="74" t="s">
        <v>49</v>
      </c>
      <c r="H67" s="56"/>
      <c r="I67" s="56"/>
    </row>
    <row r="68" ht="14.25">
      <c r="A68" s="26"/>
      <c r="B68" s="2"/>
      <c r="C68" s="2"/>
      <c r="D68" s="2"/>
      <c r="E68" s="2"/>
      <c r="G68" s="59" t="s">
        <v>50</v>
      </c>
      <c r="H68" s="56"/>
      <c r="I68" s="56"/>
    </row>
    <row r="69" ht="14.25">
      <c r="A69" s="26"/>
      <c r="B69" s="2"/>
      <c r="C69" s="2"/>
      <c r="D69" s="2"/>
      <c r="E69" s="2"/>
      <c r="G69" s="60" t="s">
        <v>50</v>
      </c>
      <c r="H69" s="56"/>
      <c r="I69" s="56"/>
    </row>
    <row r="70" ht="14.25">
      <c r="A70" s="26"/>
      <c r="B70" s="2"/>
      <c r="C70" s="2"/>
      <c r="D70" s="2"/>
      <c r="E70" s="2"/>
      <c r="G70" s="61" t="s">
        <v>51</v>
      </c>
      <c r="H70" s="56"/>
      <c r="I70" s="56"/>
    </row>
    <row r="71" ht="15" thickBot="1">
      <c r="A71" s="26"/>
      <c r="B71" s="2"/>
      <c r="C71" s="2"/>
      <c r="D71" s="2"/>
      <c r="E71" s="2"/>
      <c r="G71" s="62" t="s">
        <v>50</v>
      </c>
      <c r="H71" s="56"/>
      <c r="I71" s="56"/>
    </row>
    <row r="72" s="49" customFormat="1" ht="8.25" customHeight="1">
      <c r="A72" s="2"/>
      <c r="B72" s="40"/>
      <c r="C72" s="40"/>
      <c r="D72" s="41"/>
      <c r="E72" s="41"/>
      <c r="F72" s="41"/>
      <c r="G72" s="41"/>
      <c r="H72" s="41"/>
      <c r="I72" s="41"/>
    </row>
    <row r="73" ht="29.25" customHeight="1">
      <c r="A73" s="26" t="s">
        <v>23</v>
      </c>
      <c r="B73" s="159" t="s">
        <v>61</v>
      </c>
      <c r="C73" s="159"/>
      <c r="D73" s="159"/>
      <c r="E73" s="159"/>
      <c r="F73" s="159"/>
      <c r="G73" s="159"/>
      <c r="H73" s="159"/>
      <c r="I73" s="159"/>
    </row>
    <row r="74" ht="14.25" customHeight="1">
      <c r="A74" s="26"/>
      <c r="B74" s="2"/>
      <c r="C74" s="2"/>
      <c r="D74" s="2"/>
      <c r="F74" s="2"/>
      <c r="H74" s="158" t="s">
        <v>23</v>
      </c>
      <c r="I74" s="55"/>
    </row>
    <row r="75" ht="26.25" customHeight="1">
      <c r="A75" s="26"/>
      <c r="B75" s="2"/>
      <c r="C75" s="2"/>
      <c r="D75" s="2"/>
      <c r="E75" s="2"/>
      <c r="H75" s="158"/>
      <c r="I75" s="55"/>
    </row>
    <row r="76" ht="14.25">
      <c r="A76" s="26"/>
      <c r="B76" s="2"/>
      <c r="C76" s="2"/>
      <c r="D76" s="2"/>
      <c r="E76" s="2"/>
      <c r="H76" s="75" t="s">
        <v>25</v>
      </c>
      <c r="I76" s="56"/>
    </row>
    <row r="77" ht="14.25">
      <c r="A77" s="26"/>
      <c r="B77" s="2"/>
      <c r="C77" s="2"/>
      <c r="D77" s="2"/>
      <c r="E77" s="2"/>
      <c r="H77" s="74">
        <v>1904</v>
      </c>
      <c r="I77" s="56"/>
    </row>
    <row r="78" ht="14.25">
      <c r="A78" s="26"/>
      <c r="B78" s="2"/>
      <c r="C78" s="2"/>
      <c r="D78" s="2"/>
      <c r="E78" s="2"/>
      <c r="H78" s="59">
        <v>800</v>
      </c>
      <c r="I78" s="56"/>
    </row>
    <row r="79" ht="14.25">
      <c r="A79" s="26"/>
      <c r="B79" s="2"/>
      <c r="C79" s="2"/>
      <c r="D79" s="2"/>
      <c r="E79" s="2"/>
      <c r="H79" s="60">
        <v>1200</v>
      </c>
      <c r="I79" s="56"/>
    </row>
    <row r="80" ht="14.25">
      <c r="A80" s="26"/>
      <c r="B80" s="2"/>
      <c r="C80" s="2"/>
      <c r="D80" s="2"/>
      <c r="E80" s="2"/>
      <c r="H80" s="61">
        <v>4700</v>
      </c>
      <c r="I80" s="56"/>
    </row>
    <row r="81" ht="15" thickBot="1">
      <c r="A81" s="26"/>
      <c r="B81" s="2"/>
      <c r="C81" s="2"/>
      <c r="D81" s="2"/>
      <c r="E81" s="2"/>
      <c r="H81" s="62">
        <v>500</v>
      </c>
      <c r="I81" s="56"/>
    </row>
    <row r="82" ht="7.5" customHeight="1"/>
    <row r="83" ht="14.25">
      <c r="A83" s="26" t="s">
        <v>24</v>
      </c>
      <c r="B83" s="159" t="s">
        <v>62</v>
      </c>
      <c r="C83" s="159"/>
      <c r="D83" s="159"/>
      <c r="E83" s="159"/>
      <c r="F83" s="159"/>
      <c r="G83" s="159"/>
      <c r="H83" s="159"/>
      <c r="I83" s="159"/>
    </row>
    <row r="84" ht="14.25" customHeight="1">
      <c r="A84" s="26"/>
      <c r="B84" s="2"/>
      <c r="C84" s="2"/>
      <c r="D84" s="2"/>
      <c r="F84" s="2"/>
      <c r="I84" s="158" t="s">
        <v>24</v>
      </c>
    </row>
    <row r="85" ht="26.25" customHeight="1">
      <c r="A85" s="26"/>
      <c r="B85" s="2"/>
      <c r="C85" s="2"/>
      <c r="D85" s="2"/>
      <c r="E85" s="2"/>
      <c r="I85" s="158"/>
    </row>
    <row r="86" ht="14.25">
      <c r="A86" s="26"/>
      <c r="B86" s="2"/>
      <c r="C86" s="2"/>
      <c r="D86" s="2"/>
      <c r="E86" s="2"/>
      <c r="I86" s="75" t="s">
        <v>25</v>
      </c>
    </row>
    <row r="87" ht="14.25">
      <c r="A87" s="26"/>
      <c r="B87" s="2"/>
      <c r="C87" s="2"/>
      <c r="D87" s="2"/>
      <c r="E87" s="2"/>
      <c r="I87" s="76">
        <f>(E39*1000)/H77</f>
        <v>20.483193277310924</v>
      </c>
    </row>
    <row r="88" ht="14.25">
      <c r="A88" s="26"/>
      <c r="B88" s="2"/>
      <c r="C88" s="2"/>
      <c r="D88" s="2"/>
      <c r="E88" s="2"/>
      <c r="I88" s="57">
        <f>(E40*500)/H78</f>
        <v>3.75</v>
      </c>
    </row>
    <row r="89" ht="14.25">
      <c r="A89" s="26"/>
      <c r="B89" s="2"/>
      <c r="C89" s="2"/>
      <c r="D89" s="2"/>
      <c r="E89" s="2"/>
      <c r="I89" s="57">
        <f>(E41*500)/H79</f>
        <v>2.9166666666666665</v>
      </c>
    </row>
    <row r="90" ht="14.25">
      <c r="A90" s="26"/>
      <c r="B90" s="2"/>
      <c r="C90" s="2"/>
      <c r="D90" s="2"/>
      <c r="E90" s="2"/>
      <c r="I90" s="57">
        <f>(E42*1000)/H80</f>
        <v>0.21276595744680851</v>
      </c>
    </row>
    <row r="91" ht="14.25">
      <c r="A91" s="26"/>
      <c r="B91" s="2"/>
      <c r="C91" s="2"/>
      <c r="D91" s="2"/>
      <c r="E91" s="2"/>
      <c r="I91" s="58">
        <f>(E43*500)/H81</f>
        <v>0.5</v>
      </c>
    </row>
    <row r="92" ht="7.5" customHeight="1"/>
    <row r="93" ht="29.25" customHeight="1">
      <c r="A93" s="26" t="s">
        <v>53</v>
      </c>
      <c r="B93" s="159" t="s">
        <v>68</v>
      </c>
      <c r="C93" s="159"/>
      <c r="D93" s="159"/>
      <c r="E93" s="159"/>
      <c r="F93" s="159"/>
      <c r="G93" s="159"/>
      <c r="H93" s="159"/>
      <c r="I93" s="159"/>
    </row>
    <row r="94" ht="8.25" customHeight="1">
      <c r="A94" s="2"/>
      <c r="B94" s="2"/>
      <c r="C94" s="2"/>
      <c r="D94" s="2"/>
      <c r="E94" s="2"/>
      <c r="F94" s="2"/>
      <c r="G94" s="2"/>
      <c r="H94" s="2"/>
      <c r="I94" s="2"/>
    </row>
    <row r="95" ht="42.75">
      <c r="A95" s="26" t="s">
        <v>15</v>
      </c>
      <c r="B95" s="159" t="s">
        <v>70</v>
      </c>
      <c r="C95" s="159"/>
      <c r="D95" s="159"/>
      <c r="E95" s="159"/>
      <c r="F95" s="159"/>
      <c r="G95" s="159"/>
      <c r="H95" s="159"/>
      <c r="I95" s="159"/>
    </row>
    <row r="96" ht="8.25" customHeight="1">
      <c r="A96" s="2"/>
      <c r="B96" s="2"/>
      <c r="C96" s="2"/>
      <c r="D96" s="2"/>
      <c r="E96" s="2"/>
      <c r="F96" s="2"/>
      <c r="G96" s="2"/>
      <c r="H96" s="2"/>
      <c r="I96" s="2"/>
    </row>
    <row r="97" ht="42" customHeight="1">
      <c r="A97" s="26" t="s">
        <v>16</v>
      </c>
      <c r="B97" s="157" t="s">
        <v>69</v>
      </c>
      <c r="C97" s="157"/>
      <c r="D97" s="157"/>
      <c r="E97" s="157"/>
      <c r="F97" s="157"/>
      <c r="G97" s="157"/>
      <c r="H97" s="157"/>
      <c r="I97" s="157"/>
    </row>
    <row r="98">
      <c r="A98" s="28"/>
      <c r="B98" s="69" t="s">
        <v>11</v>
      </c>
      <c r="C98" s="70" t="s">
        <v>12</v>
      </c>
      <c r="D98" s="69" t="s">
        <v>13</v>
      </c>
      <c r="E98" s="69" t="s">
        <v>14</v>
      </c>
      <c r="F98" s="69" t="s">
        <v>4</v>
      </c>
      <c r="G98" s="69" t="s">
        <v>5</v>
      </c>
      <c r="H98" s="69" t="s">
        <v>6</v>
      </c>
      <c r="I98" s="69" t="s">
        <v>7</v>
      </c>
    </row>
    <row r="99">
      <c r="A99" s="29"/>
      <c r="B99" s="71"/>
      <c r="C99" s="72" t="s">
        <v>8</v>
      </c>
      <c r="D99" s="71" t="s">
        <v>8</v>
      </c>
      <c r="E99" s="71" t="s">
        <v>8</v>
      </c>
      <c r="F99" s="71" t="s">
        <v>9</v>
      </c>
      <c r="G99" s="71" t="s">
        <v>9</v>
      </c>
      <c r="H99" s="71" t="s">
        <v>9</v>
      </c>
      <c r="I99" s="71" t="s">
        <v>10</v>
      </c>
    </row>
    <row r="100" ht="27" customHeight="1">
      <c r="A100" s="30" t="s">
        <v>53</v>
      </c>
      <c r="B100" s="31"/>
      <c r="C100" s="32"/>
      <c r="D100" s="32"/>
      <c r="E100" s="32"/>
      <c r="F100" s="32"/>
      <c r="G100" s="32"/>
      <c r="H100" s="32"/>
      <c r="I100" s="32"/>
    </row>
    <row r="101" ht="24">
      <c r="A101" s="33" t="s">
        <v>15</v>
      </c>
      <c r="B101" s="34"/>
      <c r="C101" s="35"/>
      <c r="D101" s="35"/>
      <c r="E101" s="35"/>
      <c r="F101" s="35"/>
      <c r="G101" s="35"/>
      <c r="H101" s="35"/>
      <c r="I101" s="35"/>
    </row>
    <row r="102">
      <c r="A102" s="30" t="s">
        <v>16</v>
      </c>
      <c r="B102" s="36"/>
      <c r="C102" s="37"/>
      <c r="D102" s="37"/>
      <c r="E102" s="37"/>
      <c r="F102" s="37"/>
      <c r="G102" s="37"/>
      <c r="H102" s="37"/>
      <c r="I102" s="37"/>
    </row>
  </sheetData>
  <mergeCells>
    <mergeCell ref="B20:B21"/>
    <mergeCell ref="B45:I45"/>
    <mergeCell ref="A1:I1"/>
    <mergeCell ref="A2:I2"/>
    <mergeCell ref="D27:D28"/>
    <mergeCell ref="A6:I7"/>
    <mergeCell ref="C20:C21"/>
    <mergeCell ref="A5:I5"/>
    <mergeCell ref="B13:I13"/>
    <mergeCell ref="B22:B23"/>
    <mergeCell ref="C22:C23"/>
    <mergeCell ref="B15:I15"/>
    <mergeCell ref="B17:I17"/>
    <mergeCell ref="B19:I19"/>
    <mergeCell ref="B97:I97"/>
    <mergeCell ref="I84:I85"/>
    <mergeCell ref="B26:I26"/>
    <mergeCell ref="B93:I93"/>
    <mergeCell ref="B95:I95"/>
    <mergeCell ref="G64:G65"/>
    <mergeCell ref="B73:I73"/>
    <mergeCell ref="H74:H75"/>
    <mergeCell ref="B83:I83"/>
    <mergeCell ref="B63:I63"/>
    <mergeCell ref="B56:I56"/>
    <mergeCell ref="B35:I35"/>
    <mergeCell ref="E36:E38"/>
    <mergeCell ref="F46:F48"/>
    <mergeCell ref="B55:I55"/>
  </mergeCells>
  <pageMargins left="0.75" right="0.75" top="0.71" bottom="0.45" header="0" footer="0"/>
  <pageSetup scale="56" orientation="portrait" r:id="flId1"/>
  <headerFooter alignWithMargins="0"/>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7</vt:i4>
      </vt:variant>
    </vt:vector>
  </HeadingPairs>
  <TitlesOfParts>
    <vt:vector baseType="lpstr" size="7">
      <vt:lpstr>DIETA INFANTIL 1</vt:lpstr>
      <vt:lpstr>DIETA MUJER 2</vt:lpstr>
      <vt:lpstr>DIETA HOMBRE 3</vt:lpstr>
      <vt:lpstr>HIPOGLUCIDA MUJER 45</vt:lpstr>
      <vt:lpstr>HIPOSODICA HOMBRE 45</vt:lpstr>
      <vt:lpstr>DIETA BLANDA</vt:lpstr>
      <vt:lpstr>GUIA AQ</vt:lpstr>
    </vt:vector>
  </TitlesOfParts>
  <Company>Windows uE</Company>
  <AppVersion>06.0011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Zulma.Arias</dc:creator>
  <cp:lastModifiedBy>Zulma.Arias</cp:lastModifiedBy>
  <dcterms:created xsi:type="dcterms:W3CDTF">2017-09-28T16:27:04Z</dcterms:created>
  <dcterms:modified xsi:type="dcterms:W3CDTF">2017-09-28T16:27:04Z</dcterms:modified>
</cp:coreProperties>
</file>